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camille.de-bovis\Desktop\"/>
    </mc:Choice>
  </mc:AlternateContent>
  <xr:revisionPtr revIDLastSave="0" documentId="13_ncr:1_{91FFC210-0F87-48F8-BF30-B3F3FF97D3E6}" xr6:coauthVersionLast="36" xr6:coauthVersionMax="36" xr10:uidLastSave="{00000000-0000-0000-0000-000000000000}"/>
  <bookViews>
    <workbookView xWindow="0" yWindow="0" windowWidth="19200" windowHeight="5480" xr2:uid="{00000000-000D-0000-FFFF-FFFF00000000}"/>
  </bookViews>
  <sheets>
    <sheet name="Feuil1" sheetId="1" r:id="rId1"/>
    <sheet name="Calculateur" sheetId="2" r:id="rId2"/>
  </sheets>
  <definedNames>
    <definedName name="_xlnm.Print_Area" localSheetId="0">Feuil1!$A$1:$AZ$5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30" i="2" s="1"/>
  <c r="B9" i="2"/>
  <c r="B8" i="2"/>
  <c r="B10" i="2"/>
  <c r="B11" i="2" s="1"/>
  <c r="B12" i="2" s="1"/>
  <c r="B13" i="2" l="1"/>
  <c r="B15" i="2" s="1"/>
  <c r="D57" i="2"/>
  <c r="C57" i="2"/>
  <c r="E57" i="2" s="1"/>
  <c r="B18" i="2" l="1"/>
  <c r="B17" i="2" l="1"/>
</calcChain>
</file>

<file path=xl/sharedStrings.xml><?xml version="1.0" encoding="utf-8"?>
<sst xmlns="http://schemas.openxmlformats.org/spreadsheetml/2006/main" count="476" uniqueCount="83">
  <si>
    <t>S</t>
  </si>
  <si>
    <t>M</t>
  </si>
  <si>
    <t>L</t>
  </si>
  <si>
    <t>D</t>
  </si>
  <si>
    <t>J</t>
  </si>
  <si>
    <t>V</t>
  </si>
  <si>
    <t>**</t>
  </si>
  <si>
    <t>Sept</t>
  </si>
  <si>
    <t>Août</t>
  </si>
  <si>
    <t>Juil.</t>
  </si>
  <si>
    <t>Juin</t>
  </si>
  <si>
    <t>Mai</t>
  </si>
  <si>
    <t>Avril</t>
  </si>
  <si>
    <t>Mars</t>
  </si>
  <si>
    <t>Fév.</t>
  </si>
  <si>
    <t>Janv.</t>
  </si>
  <si>
    <t>Déc.</t>
  </si>
  <si>
    <t>Nov.</t>
  </si>
  <si>
    <t>Oct.</t>
  </si>
  <si>
    <t>Sept.</t>
  </si>
  <si>
    <t>Calculateurs de plages à programmer pour elaboration calendrierd d'alternance</t>
  </si>
  <si>
    <t>Enter le volume horaire de la formation</t>
  </si>
  <si>
    <t>nb semaines</t>
  </si>
  <si>
    <t>nb heures sur semaines</t>
  </si>
  <si>
    <t>Heures restantes -semaines</t>
  </si>
  <si>
    <t>Nb de jours restants</t>
  </si>
  <si>
    <t>Eq heures de jours</t>
  </si>
  <si>
    <t>Heures restantes -jours</t>
  </si>
  <si>
    <t>Vérification</t>
  </si>
  <si>
    <t>Nb de Sem / Jours/ Heures</t>
  </si>
  <si>
    <t>Si Dplm niveau master : penser a banaliser le semaine pour les IS.</t>
  </si>
  <si>
    <t>Penser aux plages pour les soutenances.</t>
  </si>
  <si>
    <t xml:space="preserve">Semestre 1 </t>
  </si>
  <si>
    <t>Semestre 2</t>
  </si>
  <si>
    <t>Total</t>
  </si>
  <si>
    <t>retirer les IS</t>
  </si>
  <si>
    <t>Retirer les 10h de tutorat</t>
  </si>
  <si>
    <t>Ajouter 6 jours pour les IS (selon l'IS choisi, (P1/P2) ils seront en entreprise 3 jours</t>
  </si>
  <si>
    <t>Plages à porter sur le planning</t>
  </si>
  <si>
    <t>14 semaines</t>
  </si>
  <si>
    <t>Réunion de rentrée: 1/2</t>
  </si>
  <si>
    <t>Temps brut à prévoir</t>
  </si>
  <si>
    <t>2 semaines</t>
  </si>
  <si>
    <t>Uniquement si formation de niveau Master</t>
  </si>
  <si>
    <t>Cours communs FI et FP devant avoir lieu avant le départ en stage des FI</t>
  </si>
  <si>
    <t xml:space="preserve"> </t>
  </si>
  <si>
    <t>e-learning :</t>
  </si>
  <si>
    <t xml:space="preserve">3  modules S1 de 20h00 chacun (7+7+6 = 3 jours par module) </t>
  </si>
  <si>
    <t xml:space="preserve">2 modules au S2 de 20h00 chacun (7+7+6 = 3 jours par module) </t>
  </si>
  <si>
    <t>Business Game:</t>
  </si>
  <si>
    <t>S1</t>
  </si>
  <si>
    <t>S2</t>
  </si>
  <si>
    <t>Adaptation M1 cours e-learning et business game et conférences</t>
  </si>
  <si>
    <t xml:space="preserve">Conférences: </t>
  </si>
  <si>
    <t>Module de 20h00 (7+7+6=3 jours)</t>
  </si>
  <si>
    <t>CONTRAINTE : MAX 35H00 DE COURS PAR SEMAINE PROGRAMME</t>
  </si>
  <si>
    <t>12 semaines 2 jours</t>
  </si>
  <si>
    <t>Temps à ajouter</t>
  </si>
  <si>
    <t>Soutenances: 1/2 jounée le reste en entreprise (1 semaine planifié)</t>
  </si>
  <si>
    <t>S1: 247H - 60H d'e-learning - 20H de jeu = 167h00 = 24 jours</t>
  </si>
  <si>
    <t>S2: 205h - 40h d'e-learning- 20h de conférences - 18h d'IS= 127h00 = 18,5</t>
  </si>
  <si>
    <t>Total à placer</t>
  </si>
  <si>
    <t>Calcul brut</t>
  </si>
  <si>
    <t>Jours fériés / ** Férié selon convention collective, accord de branche</t>
  </si>
  <si>
    <t>* sous réserve de modifications</t>
  </si>
  <si>
    <t xml:space="preserve">Période entreprise </t>
  </si>
  <si>
    <t>Formation du …………………….AU ……………………</t>
  </si>
  <si>
    <t>Cours à l'iaelyon</t>
  </si>
  <si>
    <t>à titre indicatif vacances scolaires</t>
  </si>
  <si>
    <t>Légende à adapter</t>
  </si>
  <si>
    <t>Planning d'alternance 2024/2025*</t>
  </si>
  <si>
    <t xml:space="preserve">Durée : </t>
  </si>
  <si>
    <t xml:space="preserve">Rentrée </t>
  </si>
  <si>
    <t xml:space="preserve">R </t>
  </si>
  <si>
    <t>DIPLÔME : …Master 2 RHO………</t>
  </si>
  <si>
    <t>business Game</t>
  </si>
  <si>
    <t>séminaire international</t>
  </si>
  <si>
    <t>exam elearning</t>
  </si>
  <si>
    <t>début stage</t>
  </si>
  <si>
    <t>soutenances</t>
  </si>
  <si>
    <t>R</t>
  </si>
  <si>
    <t>learning expe</t>
  </si>
  <si>
    <t>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</si>
</sst>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53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8"/>
      <color indexed="53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Geneva"/>
      <family val="2"/>
    </font>
    <font>
      <sz val="8"/>
      <color rgb="FFFF0000"/>
      <name val="Arial"/>
      <family val="2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Calibri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FF"/>
      </left>
      <right/>
      <top/>
      <bottom style="medium">
        <color indexed="64"/>
      </bottom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/>
      <top style="medium">
        <color indexed="64"/>
      </top>
      <bottom/>
      <diagonal/>
    </border>
    <border>
      <left/>
      <right style="thick">
        <color rgb="FF0000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/>
    <xf numFmtId="0" fontId="2" fillId="0" borderId="3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" fillId="0" borderId="7" xfId="1" applyFill="1" applyBorder="1"/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/>
    <xf numFmtId="0" fontId="2" fillId="3" borderId="3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11" fillId="0" borderId="12" xfId="0" applyFont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0" fontId="0" fillId="5" borderId="0" xfId="0" applyFill="1" applyBorder="1"/>
    <xf numFmtId="164" fontId="11" fillId="5" borderId="12" xfId="0" applyNumberFormat="1" applyFont="1" applyFill="1" applyBorder="1" applyAlignment="1">
      <alignment horizontal="left" vertical="center"/>
    </xf>
    <xf numFmtId="0" fontId="12" fillId="6" borderId="0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7" borderId="0" xfId="0" applyFill="1"/>
    <xf numFmtId="0" fontId="13" fillId="0" borderId="0" xfId="0" applyFont="1" applyAlignment="1">
      <alignment vertical="center"/>
    </xf>
    <xf numFmtId="0" fontId="0" fillId="9" borderId="0" xfId="0" applyFill="1"/>
    <xf numFmtId="0" fontId="15" fillId="10" borderId="0" xfId="0" applyFont="1" applyFill="1"/>
    <xf numFmtId="0" fontId="2" fillId="11" borderId="3" xfId="1" applyFont="1" applyFill="1" applyBorder="1" applyAlignment="1">
      <alignment horizontal="center"/>
    </xf>
    <xf numFmtId="0" fontId="2" fillId="0" borderId="7" xfId="1" applyFont="1" applyFill="1" applyBorder="1"/>
    <xf numFmtId="0" fontId="1" fillId="11" borderId="0" xfId="1" applyFill="1" applyBorder="1"/>
    <xf numFmtId="0" fontId="2" fillId="11" borderId="6" xfId="1" applyFont="1" applyFill="1" applyBorder="1" applyAlignment="1">
      <alignment horizontal="center"/>
    </xf>
    <xf numFmtId="0" fontId="2" fillId="11" borderId="5" xfId="1" applyFont="1" applyFill="1" applyBorder="1" applyAlignment="1">
      <alignment horizontal="center"/>
    </xf>
    <xf numFmtId="0" fontId="2" fillId="11" borderId="4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11" borderId="16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4" xfId="1" applyFont="1" applyFill="1" applyBorder="1"/>
    <xf numFmtId="0" fontId="0" fillId="12" borderId="0" xfId="0" applyFill="1"/>
    <xf numFmtId="0" fontId="0" fillId="13" borderId="0" xfId="0" applyFill="1"/>
    <xf numFmtId="0" fontId="12" fillId="8" borderId="0" xfId="0" applyFont="1" applyFill="1" applyBorder="1" applyAlignment="1">
      <alignment vertical="center"/>
    </xf>
    <xf numFmtId="0" fontId="0" fillId="4" borderId="0" xfId="0" applyFill="1"/>
    <xf numFmtId="0" fontId="0" fillId="14" borderId="0" xfId="0" applyFill="1"/>
    <xf numFmtId="0" fontId="0" fillId="5" borderId="0" xfId="0" applyFill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6" borderId="0" xfId="0" applyFill="1"/>
    <xf numFmtId="0" fontId="1" fillId="0" borderId="0" xfId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1" fillId="2" borderId="0" xfId="1" applyFill="1"/>
    <xf numFmtId="0" fontId="1" fillId="2" borderId="0" xfId="1" applyFill="1" applyAlignment="1">
      <alignment horizontal="left"/>
    </xf>
    <xf numFmtId="0" fontId="3" fillId="3" borderId="0" xfId="1" applyFont="1" applyFill="1" applyBorder="1" applyAlignment="1">
      <alignment horizontal="center"/>
    </xf>
    <xf numFmtId="0" fontId="0" fillId="0" borderId="0" xfId="0" applyFill="1"/>
    <xf numFmtId="0" fontId="1" fillId="0" borderId="0" xfId="1" applyFont="1" applyFill="1" applyAlignment="1"/>
    <xf numFmtId="0" fontId="3" fillId="0" borderId="0" xfId="1" applyFont="1" applyFill="1" applyAlignment="1">
      <alignment horizontal="center"/>
    </xf>
    <xf numFmtId="0" fontId="19" fillId="0" borderId="0" xfId="1" applyFont="1" applyFill="1" applyAlignment="1">
      <alignment horizontal="left"/>
    </xf>
    <xf numFmtId="0" fontId="18" fillId="0" borderId="0" xfId="1" applyFont="1" applyFill="1"/>
    <xf numFmtId="0" fontId="23" fillId="0" borderId="0" xfId="1" applyFont="1" applyFill="1"/>
    <xf numFmtId="0" fontId="24" fillId="0" borderId="0" xfId="0" applyFont="1"/>
    <xf numFmtId="0" fontId="25" fillId="0" borderId="0" xfId="0" applyFont="1"/>
    <xf numFmtId="0" fontId="23" fillId="0" borderId="0" xfId="1" applyFont="1" applyFill="1" applyAlignment="1">
      <alignment horizontal="center"/>
    </xf>
    <xf numFmtId="0" fontId="25" fillId="0" borderId="0" xfId="0" applyFont="1" applyFill="1"/>
    <xf numFmtId="0" fontId="24" fillId="0" borderId="0" xfId="0" applyFont="1" applyFill="1"/>
    <xf numFmtId="0" fontId="24" fillId="0" borderId="0" xfId="0" applyFont="1" applyFill="1" applyBorder="1" applyAlignment="1">
      <alignment wrapText="1"/>
    </xf>
    <xf numFmtId="0" fontId="2" fillId="11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6" fillId="11" borderId="0" xfId="1" applyFont="1" applyFill="1" applyBorder="1" applyAlignment="1">
      <alignment horizontal="center"/>
    </xf>
    <xf numFmtId="0" fontId="16" fillId="11" borderId="3" xfId="1" applyFont="1" applyFill="1" applyBorder="1" applyAlignment="1">
      <alignment horizontal="center"/>
    </xf>
    <xf numFmtId="0" fontId="4" fillId="0" borderId="0" xfId="1" applyFont="1" applyFill="1" applyBorder="1"/>
    <xf numFmtId="0" fontId="4" fillId="11" borderId="0" xfId="1" applyFont="1" applyFill="1" applyBorder="1"/>
    <xf numFmtId="0" fontId="2" fillId="11" borderId="7" xfId="1" applyFont="1" applyFill="1" applyBorder="1" applyAlignment="1">
      <alignment horizontal="center" textRotation="180"/>
    </xf>
    <xf numFmtId="0" fontId="1" fillId="3" borderId="7" xfId="1" applyFill="1" applyBorder="1"/>
    <xf numFmtId="0" fontId="2" fillId="11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/>
    </xf>
    <xf numFmtId="0" fontId="14" fillId="0" borderId="0" xfId="1" applyFont="1" applyFill="1" applyBorder="1"/>
    <xf numFmtId="0" fontId="1" fillId="0" borderId="0" xfId="1" applyFont="1" applyFill="1" applyBorder="1"/>
    <xf numFmtId="0" fontId="16" fillId="0" borderId="0" xfId="1" applyFont="1" applyFill="1" applyBorder="1" applyAlignment="1">
      <alignment horizontal="left"/>
    </xf>
    <xf numFmtId="0" fontId="0" fillId="0" borderId="0" xfId="0" applyFill="1" applyBorder="1"/>
    <xf numFmtId="0" fontId="18" fillId="0" borderId="0" xfId="1" applyFont="1" applyFill="1" applyAlignment="1"/>
    <xf numFmtId="0" fontId="2" fillId="11" borderId="0" xfId="1" applyFont="1" applyFill="1" applyBorder="1" applyAlignment="1">
      <alignment horizontal="center"/>
    </xf>
    <xf numFmtId="0" fontId="4" fillId="0" borderId="0" xfId="1" applyFont="1" applyFill="1" applyAlignment="1">
      <alignment horizontal="left" vertical="center" wrapText="1"/>
    </xf>
    <xf numFmtId="0" fontId="23" fillId="0" borderId="0" xfId="1" applyFont="1" applyFill="1" applyBorder="1"/>
    <xf numFmtId="0" fontId="14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27" fillId="0" borderId="0" xfId="1" applyFont="1" applyFill="1"/>
    <xf numFmtId="0" fontId="3" fillId="0" borderId="0" xfId="1" applyFont="1" applyFill="1" applyAlignment="1"/>
    <xf numFmtId="0" fontId="4" fillId="0" borderId="3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16" fillId="0" borderId="3" xfId="1" applyFont="1" applyFill="1" applyBorder="1" applyAlignment="1">
      <alignment horizontal="center"/>
    </xf>
    <xf numFmtId="0" fontId="4" fillId="0" borderId="0" xfId="1" applyFont="1" applyFill="1" applyBorder="1" applyAlignment="1">
      <alignment textRotation="150"/>
    </xf>
    <xf numFmtId="0" fontId="4" fillId="0" borderId="7" xfId="1" applyFont="1" applyFill="1" applyBorder="1" applyAlignment="1">
      <alignment textRotation="150"/>
    </xf>
    <xf numFmtId="0" fontId="1" fillId="0" borderId="2" xfId="1" applyFill="1" applyBorder="1"/>
    <xf numFmtId="0" fontId="1" fillId="0" borderId="1" xfId="1" applyFill="1" applyBorder="1"/>
    <xf numFmtId="0" fontId="2" fillId="11" borderId="19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16" fillId="0" borderId="19" xfId="1" applyFont="1" applyFill="1" applyBorder="1" applyAlignment="1">
      <alignment horizontal="center"/>
    </xf>
    <xf numFmtId="0" fontId="16" fillId="11" borderId="19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14" fillId="0" borderId="19" xfId="1" applyFont="1" applyFill="1" applyBorder="1" applyAlignment="1">
      <alignment vertical="center"/>
    </xf>
    <xf numFmtId="0" fontId="14" fillId="11" borderId="19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11" fillId="0" borderId="0" xfId="0" applyFont="1" applyBorder="1" applyAlignment="1">
      <alignment horizontal="right"/>
    </xf>
    <xf numFmtId="0" fontId="29" fillId="0" borderId="0" xfId="0" applyFont="1"/>
    <xf numFmtId="0" fontId="22" fillId="0" borderId="12" xfId="0" applyFont="1" applyBorder="1" applyAlignment="1">
      <alignment horizontal="left" vertical="center"/>
    </xf>
    <xf numFmtId="0" fontId="0" fillId="0" borderId="21" xfId="0" applyBorder="1"/>
    <xf numFmtId="0" fontId="11" fillId="0" borderId="0" xfId="0" applyFont="1"/>
    <xf numFmtId="0" fontId="30" fillId="0" borderId="0" xfId="1" applyFont="1" applyFill="1" applyAlignment="1">
      <alignment horizontal="left"/>
    </xf>
    <xf numFmtId="0" fontId="2" fillId="17" borderId="3" xfId="1" applyFont="1" applyFill="1" applyBorder="1" applyAlignment="1">
      <alignment horizontal="center"/>
    </xf>
    <xf numFmtId="0" fontId="2" fillId="17" borderId="7" xfId="1" applyFont="1" applyFill="1" applyBorder="1" applyAlignment="1">
      <alignment horizontal="center"/>
    </xf>
    <xf numFmtId="0" fontId="2" fillId="17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textRotation="150"/>
    </xf>
    <xf numFmtId="0" fontId="2" fillId="11" borderId="17" xfId="1" applyFont="1" applyFill="1" applyBorder="1" applyAlignment="1">
      <alignment horizontal="center"/>
    </xf>
    <xf numFmtId="0" fontId="4" fillId="11" borderId="3" xfId="1" applyFont="1" applyFill="1" applyBorder="1" applyAlignment="1">
      <alignment vertical="center" wrapText="1"/>
    </xf>
    <xf numFmtId="0" fontId="2" fillId="11" borderId="0" xfId="1" applyFont="1" applyFill="1" applyBorder="1" applyAlignment="1">
      <alignment horizontal="center" textRotation="180"/>
    </xf>
    <xf numFmtId="0" fontId="1" fillId="11" borderId="7" xfId="1" applyFill="1" applyBorder="1"/>
    <xf numFmtId="0" fontId="14" fillId="11" borderId="3" xfId="1" applyFont="1" applyFill="1" applyBorder="1" applyAlignment="1">
      <alignment vertical="center"/>
    </xf>
    <xf numFmtId="0" fontId="4" fillId="0" borderId="5" xfId="1" applyFont="1" applyFill="1" applyBorder="1"/>
    <xf numFmtId="0" fontId="16" fillId="11" borderId="16" xfId="1" applyFont="1" applyFill="1" applyBorder="1" applyAlignment="1">
      <alignment horizontal="center"/>
    </xf>
    <xf numFmtId="0" fontId="2" fillId="3" borderId="7" xfId="1" applyFont="1" applyFill="1" applyBorder="1"/>
    <xf numFmtId="0" fontId="31" fillId="0" borderId="0" xfId="1" applyFont="1" applyFill="1" applyAlignment="1">
      <alignment horizontal="left"/>
    </xf>
    <xf numFmtId="0" fontId="16" fillId="11" borderId="20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2" fillId="18" borderId="3" xfId="1" applyFont="1" applyFill="1" applyBorder="1" applyAlignment="1">
      <alignment horizontal="center"/>
    </xf>
    <xf numFmtId="0" fontId="2" fillId="19" borderId="3" xfId="1" applyFont="1" applyFill="1" applyBorder="1" applyAlignment="1">
      <alignment horizontal="center"/>
    </xf>
    <xf numFmtId="0" fontId="2" fillId="19" borderId="7" xfId="1" applyFont="1" applyFill="1" applyBorder="1" applyAlignment="1">
      <alignment horizontal="center"/>
    </xf>
    <xf numFmtId="0" fontId="2" fillId="19" borderId="0" xfId="1" applyFont="1" applyFill="1" applyBorder="1" applyAlignment="1">
      <alignment horizontal="center"/>
    </xf>
    <xf numFmtId="0" fontId="14" fillId="19" borderId="3" xfId="1" applyFont="1" applyFill="1" applyBorder="1" applyAlignment="1">
      <alignment vertical="center"/>
    </xf>
    <xf numFmtId="0" fontId="7" fillId="19" borderId="0" xfId="1" applyFont="1" applyFill="1" applyBorder="1" applyAlignment="1">
      <alignment horizontal="center" vertical="center" textRotation="91"/>
    </xf>
    <xf numFmtId="0" fontId="2" fillId="19" borderId="0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32" fillId="0" borderId="3" xfId="1" applyFont="1" applyFill="1" applyBorder="1" applyAlignment="1">
      <alignment horizontal="center"/>
    </xf>
    <xf numFmtId="0" fontId="0" fillId="20" borderId="2" xfId="0" applyFill="1" applyBorder="1"/>
    <xf numFmtId="0" fontId="2" fillId="2" borderId="0" xfId="1" applyFont="1" applyFill="1" applyBorder="1" applyAlignment="1">
      <alignment horizontal="center"/>
    </xf>
    <xf numFmtId="0" fontId="2" fillId="21" borderId="0" xfId="1" applyFont="1" applyFill="1" applyBorder="1" applyAlignment="1">
      <alignment horizontal="center"/>
    </xf>
    <xf numFmtId="0" fontId="2" fillId="21" borderId="3" xfId="1" applyFont="1" applyFill="1" applyBorder="1" applyAlignment="1">
      <alignment horizontal="center"/>
    </xf>
    <xf numFmtId="0" fontId="2" fillId="21" borderId="7" xfId="1" applyFont="1" applyFill="1" applyBorder="1" applyAlignment="1">
      <alignment horizontal="center"/>
    </xf>
    <xf numFmtId="0" fontId="0" fillId="21" borderId="2" xfId="0" applyFill="1" applyBorder="1"/>
    <xf numFmtId="0" fontId="0" fillId="21" borderId="1" xfId="0" applyFill="1" applyBorder="1"/>
    <xf numFmtId="0" fontId="2" fillId="21" borderId="0" xfId="1" applyFont="1" applyFill="1" applyBorder="1" applyAlignment="1">
      <alignment textRotation="150"/>
    </xf>
    <xf numFmtId="0" fontId="2" fillId="21" borderId="19" xfId="1" applyFont="1" applyFill="1" applyBorder="1" applyAlignment="1">
      <alignment horizontal="center"/>
    </xf>
    <xf numFmtId="0" fontId="1" fillId="21" borderId="0" xfId="1" applyFill="1" applyBorder="1"/>
    <xf numFmtId="0" fontId="2" fillId="21" borderId="0" xfId="1" applyFont="1" applyFill="1" applyAlignment="1">
      <alignment horizontal="center"/>
    </xf>
    <xf numFmtId="0" fontId="2" fillId="21" borderId="0" xfId="1" applyFont="1" applyFill="1" applyBorder="1" applyAlignment="1">
      <alignment horizontal="center" vertical="center"/>
    </xf>
    <xf numFmtId="0" fontId="16" fillId="21" borderId="3" xfId="1" applyFont="1" applyFill="1" applyBorder="1" applyAlignment="1">
      <alignment horizontal="center"/>
    </xf>
    <xf numFmtId="0" fontId="32" fillId="0" borderId="19" xfId="1" applyFont="1" applyFill="1" applyBorder="1" applyAlignment="1">
      <alignment horizontal="center"/>
    </xf>
    <xf numFmtId="0" fontId="3" fillId="21" borderId="0" xfId="1" applyFont="1" applyFill="1" applyBorder="1" applyAlignment="1">
      <alignment horizontal="center"/>
    </xf>
    <xf numFmtId="0" fontId="8" fillId="21" borderId="0" xfId="1" applyFont="1" applyFill="1" applyBorder="1" applyAlignment="1">
      <alignment horizontal="center"/>
    </xf>
    <xf numFmtId="0" fontId="1" fillId="21" borderId="0" xfId="1" applyFill="1"/>
    <xf numFmtId="0" fontId="2" fillId="21" borderId="0" xfId="1" applyFont="1" applyFill="1"/>
    <xf numFmtId="0" fontId="16" fillId="21" borderId="5" xfId="1" applyFont="1" applyFill="1" applyBorder="1" applyAlignment="1">
      <alignment horizontal="center"/>
    </xf>
    <xf numFmtId="0" fontId="2" fillId="21" borderId="4" xfId="1" applyFont="1" applyFill="1" applyBorder="1" applyAlignment="1">
      <alignment horizontal="center"/>
    </xf>
    <xf numFmtId="0" fontId="2" fillId="21" borderId="16" xfId="1" applyFont="1" applyFill="1" applyBorder="1" applyAlignment="1">
      <alignment horizontal="center"/>
    </xf>
    <xf numFmtId="0" fontId="3" fillId="21" borderId="19" xfId="1" applyFont="1" applyFill="1" applyBorder="1" applyAlignment="1">
      <alignment horizontal="center"/>
    </xf>
    <xf numFmtId="0" fontId="5" fillId="21" borderId="19" xfId="1" applyFont="1" applyFill="1" applyBorder="1" applyAlignment="1">
      <alignment horizontal="center"/>
    </xf>
    <xf numFmtId="0" fontId="2" fillId="21" borderId="7" xfId="1" applyFont="1" applyFill="1" applyBorder="1"/>
    <xf numFmtId="0" fontId="4" fillId="21" borderId="3" xfId="1" applyFont="1" applyFill="1" applyBorder="1" applyAlignment="1">
      <alignment vertical="center" wrapText="1"/>
    </xf>
    <xf numFmtId="0" fontId="1" fillId="21" borderId="7" xfId="1" applyFill="1" applyBorder="1"/>
    <xf numFmtId="0" fontId="2" fillId="21" borderId="6" xfId="1" applyFont="1" applyFill="1" applyBorder="1" applyAlignment="1">
      <alignment horizontal="center"/>
    </xf>
    <xf numFmtId="0" fontId="2" fillId="21" borderId="5" xfId="1" applyFont="1" applyFill="1" applyBorder="1" applyAlignment="1">
      <alignment horizontal="center"/>
    </xf>
    <xf numFmtId="0" fontId="0" fillId="21" borderId="22" xfId="0" applyFill="1" applyBorder="1"/>
    <xf numFmtId="0" fontId="0" fillId="21" borderId="23" xfId="0" applyFill="1" applyBorder="1"/>
    <xf numFmtId="0" fontId="0" fillId="21" borderId="24" xfId="0" applyFill="1" applyBorder="1"/>
    <xf numFmtId="0" fontId="0" fillId="21" borderId="25" xfId="0" applyFill="1" applyBorder="1"/>
    <xf numFmtId="0" fontId="9" fillId="21" borderId="0" xfId="1" applyFont="1" applyFill="1" applyBorder="1" applyAlignment="1">
      <alignment horizontal="center"/>
    </xf>
    <xf numFmtId="0" fontId="0" fillId="21" borderId="26" xfId="0" applyFill="1" applyBorder="1"/>
    <xf numFmtId="0" fontId="0" fillId="21" borderId="27" xfId="0" applyFill="1" applyBorder="1"/>
    <xf numFmtId="0" fontId="2" fillId="21" borderId="3" xfId="1" applyFont="1" applyFill="1" applyBorder="1" applyAlignment="1">
      <alignment horizontal="center"/>
    </xf>
    <xf numFmtId="0" fontId="2" fillId="21" borderId="7" xfId="1" applyFont="1" applyFill="1" applyBorder="1" applyAlignment="1">
      <alignment horizontal="center"/>
    </xf>
    <xf numFmtId="0" fontId="2" fillId="21" borderId="3" xfId="1" applyFont="1" applyFill="1" applyBorder="1" applyAlignment="1">
      <alignment horizontal="center"/>
    </xf>
    <xf numFmtId="0" fontId="2" fillId="21" borderId="7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2" fillId="19" borderId="3" xfId="1" applyFont="1" applyFill="1" applyBorder="1" applyAlignment="1">
      <alignment horizontal="center" vertical="center" wrapText="1"/>
    </xf>
    <xf numFmtId="0" fontId="32" fillId="19" borderId="7" xfId="1" applyFont="1" applyFill="1" applyBorder="1" applyAlignment="1">
      <alignment horizontal="center" vertical="center" wrapText="1"/>
    </xf>
    <xf numFmtId="0" fontId="33" fillId="19" borderId="3" xfId="1" applyFont="1" applyFill="1" applyBorder="1" applyAlignment="1">
      <alignment horizontal="center" vertical="center" wrapText="1"/>
    </xf>
    <xf numFmtId="0" fontId="33" fillId="19" borderId="7" xfId="1" applyFont="1" applyFill="1" applyBorder="1" applyAlignment="1">
      <alignment horizontal="center" vertical="center" wrapText="1"/>
    </xf>
    <xf numFmtId="0" fontId="2" fillId="21" borderId="19" xfId="1" applyFont="1" applyFill="1" applyBorder="1" applyAlignment="1">
      <alignment horizontal="center" wrapText="1"/>
    </xf>
    <xf numFmtId="0" fontId="2" fillId="21" borderId="7" xfId="1" applyFont="1" applyFill="1" applyBorder="1" applyAlignment="1">
      <alignment horizontal="center" wrapText="1"/>
    </xf>
    <xf numFmtId="0" fontId="0" fillId="21" borderId="22" xfId="0" applyFill="1" applyBorder="1" applyAlignment="1">
      <alignment horizontal="center"/>
    </xf>
    <xf numFmtId="0" fontId="0" fillId="21" borderId="23" xfId="0" applyFill="1" applyBorder="1" applyAlignment="1">
      <alignment horizontal="center"/>
    </xf>
    <xf numFmtId="0" fontId="2" fillId="19" borderId="3" xfId="1" applyFont="1" applyFill="1" applyBorder="1" applyAlignment="1">
      <alignment horizontal="center" vertical="center" wrapText="1"/>
    </xf>
    <xf numFmtId="0" fontId="2" fillId="19" borderId="7" xfId="1" applyFont="1" applyFill="1" applyBorder="1" applyAlignment="1">
      <alignment horizontal="center" vertical="center" wrapText="1"/>
    </xf>
    <xf numFmtId="0" fontId="2" fillId="19" borderId="19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8" fillId="0" borderId="0" xfId="1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8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21" borderId="16" xfId="1" applyFont="1" applyFill="1" applyBorder="1" applyAlignment="1">
      <alignment horizontal="center"/>
    </xf>
    <xf numFmtId="0" fontId="3" fillId="21" borderId="17" xfId="1" applyFont="1" applyFill="1" applyBorder="1" applyAlignment="1">
      <alignment horizontal="center"/>
    </xf>
    <xf numFmtId="0" fontId="3" fillId="21" borderId="3" xfId="1" applyFont="1" applyFill="1" applyBorder="1" applyAlignment="1">
      <alignment horizontal="center"/>
    </xf>
    <xf numFmtId="0" fontId="3" fillId="21" borderId="7" xfId="1" applyFont="1" applyFill="1" applyBorder="1" applyAlignment="1">
      <alignment horizontal="center"/>
    </xf>
    <xf numFmtId="0" fontId="3" fillId="21" borderId="6" xfId="1" applyFont="1" applyFill="1" applyBorder="1" applyAlignment="1">
      <alignment horizontal="center"/>
    </xf>
    <xf numFmtId="0" fontId="3" fillId="21" borderId="4" xfId="1" applyFont="1" applyFill="1" applyBorder="1" applyAlignment="1">
      <alignment horizontal="center"/>
    </xf>
    <xf numFmtId="0" fontId="6" fillId="21" borderId="0" xfId="1" applyFont="1" applyFill="1" applyBorder="1" applyAlignment="1">
      <alignment vertical="center"/>
    </xf>
    <xf numFmtId="0" fontId="2" fillId="21" borderId="0" xfId="1" applyFont="1" applyFill="1" applyBorder="1" applyAlignment="1">
      <alignment vertical="center"/>
    </xf>
    <xf numFmtId="0" fontId="16" fillId="21" borderId="19" xfId="1" applyFont="1" applyFill="1" applyBorder="1" applyAlignment="1">
      <alignment horizontal="center"/>
    </xf>
    <xf numFmtId="0" fontId="9" fillId="21" borderId="19" xfId="1" applyFont="1" applyFill="1" applyBorder="1" applyAlignment="1">
      <alignment horizontal="center"/>
    </xf>
    <xf numFmtId="0" fontId="2" fillId="2" borderId="0" xfId="1" applyFont="1" applyFill="1"/>
    <xf numFmtId="0" fontId="16" fillId="0" borderId="7" xfId="1" applyFont="1" applyFill="1" applyBorder="1" applyAlignment="1">
      <alignment horizontal="center"/>
    </xf>
    <xf numFmtId="0" fontId="14" fillId="2" borderId="3" xfId="1" applyFont="1" applyFill="1" applyBorder="1" applyAlignment="1">
      <alignment vertical="center"/>
    </xf>
    <xf numFmtId="0" fontId="10" fillId="2" borderId="3" xfId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CCFF66"/>
      <color rgb="FFEAEAEA"/>
      <color rgb="FFFF33CC"/>
      <color rgb="FFDBFFB7"/>
      <color rgb="FFCCFF99"/>
      <color rgb="FFF0FFE1"/>
      <color rgb="FFFF99CC"/>
      <color rgb="FF99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169864</xdr:colOff>
      <xdr:row>0</xdr:row>
      <xdr:rowOff>100807</xdr:rowOff>
    </xdr:from>
    <xdr:to>
      <xdr:col>10</xdr:col>
      <xdr:colOff>205106</xdr:colOff>
      <xdr:row>4</xdr:row>
      <xdr:rowOff>51503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BB02F23-6C51-4035-9BA3-DA989D5F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489" y="100807"/>
          <a:ext cx="2678430" cy="65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6"/>
  <sheetViews>
    <sheetView tabSelected="1" topLeftCell="A3" zoomScale="80" zoomScaleNormal="80" workbookViewId="0">
      <selection activeCell="S22" sqref="S22:T23"/>
    </sheetView>
  </sheetViews>
  <sheetFormatPr baseColWidth="10" defaultRowHeight="14.5"/>
  <cols>
    <col min="1" max="2" width="3.26953125" customWidth="1"/>
    <col min="3" max="3" width="4.26953125" customWidth="1"/>
    <col min="4" max="4" width="8.26953125" customWidth="1"/>
    <col min="5" max="6" width="3.26953125" customWidth="1"/>
    <col min="7" max="7" width="4.26953125" customWidth="1"/>
    <col min="8" max="8" width="10.1796875" customWidth="1"/>
    <col min="9" max="10" width="3.26953125" customWidth="1"/>
    <col min="11" max="11" width="4.26953125" customWidth="1"/>
    <col min="12" max="12" width="11.453125" customWidth="1"/>
    <col min="13" max="14" width="3.26953125" customWidth="1"/>
    <col min="15" max="15" width="4.26953125" customWidth="1"/>
    <col min="16" max="16" width="8.1796875" customWidth="1"/>
    <col min="17" max="18" width="3.26953125" customWidth="1"/>
    <col min="19" max="19" width="4.26953125" customWidth="1"/>
    <col min="20" max="20" width="7.81640625" customWidth="1"/>
    <col min="21" max="21" width="3.26953125" customWidth="1"/>
    <col min="22" max="22" width="4.7265625" customWidth="1"/>
    <col min="23" max="23" width="4.26953125" customWidth="1"/>
    <col min="24" max="24" width="8.1796875" customWidth="1"/>
    <col min="25" max="26" width="3.26953125" customWidth="1"/>
    <col min="27" max="27" width="4.26953125" customWidth="1"/>
    <col min="28" max="28" width="7.81640625" customWidth="1"/>
    <col min="29" max="30" width="3.26953125" customWidth="1"/>
    <col min="31" max="31" width="4.26953125" customWidth="1"/>
    <col min="32" max="32" width="6.81640625" customWidth="1"/>
    <col min="33" max="34" width="3.26953125" customWidth="1"/>
    <col min="35" max="35" width="4.26953125" customWidth="1"/>
    <col min="36" max="36" width="6.6328125" customWidth="1"/>
    <col min="37" max="38" width="3.26953125" customWidth="1"/>
    <col min="39" max="39" width="4.26953125" customWidth="1"/>
    <col min="40" max="40" width="7.54296875" customWidth="1"/>
    <col min="41" max="42" width="3.26953125" customWidth="1"/>
    <col min="43" max="43" width="4.26953125" customWidth="1"/>
    <col min="44" max="44" width="10.08984375" customWidth="1"/>
    <col min="45" max="46" width="3.26953125" customWidth="1"/>
    <col min="47" max="47" width="4.26953125" customWidth="1"/>
    <col min="48" max="48" width="7.54296875" customWidth="1"/>
    <col min="49" max="50" width="3.26953125" customWidth="1"/>
    <col min="51" max="51" width="4.26953125" customWidth="1"/>
    <col min="52" max="52" width="6.90625" customWidth="1"/>
    <col min="53" max="55" width="3.26953125" customWidth="1"/>
    <col min="56" max="58" width="3.453125" customWidth="1"/>
    <col min="61" max="61" width="15.54296875" customWidth="1"/>
    <col min="63" max="63" width="15.7265625" customWidth="1"/>
    <col min="64" max="64" width="17.7265625" customWidth="1"/>
    <col min="65" max="65" width="10.7265625" style="58"/>
    <col min="66" max="66" width="24" customWidth="1"/>
  </cols>
  <sheetData>
    <row r="1" spans="1:71" s="1" customFormat="1" ht="15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3"/>
      <c r="AH1" s="3"/>
      <c r="AI1" s="3"/>
      <c r="AJ1" s="2"/>
      <c r="AK1" s="3"/>
      <c r="AL1" s="3"/>
      <c r="AN1" s="66" t="s">
        <v>66</v>
      </c>
      <c r="AP1" s="3"/>
      <c r="AR1" s="3"/>
      <c r="AS1" s="3"/>
      <c r="AT1" s="3"/>
      <c r="AU1" s="3"/>
      <c r="AV1" s="3"/>
      <c r="AW1" s="3"/>
      <c r="AX1" s="3"/>
      <c r="AY1" s="3"/>
      <c r="AZ1" s="3"/>
      <c r="BA1" s="3"/>
      <c r="BM1" s="57"/>
    </row>
    <row r="2" spans="1:71" s="1" customFormat="1" ht="13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3"/>
      <c r="AH2" s="3"/>
      <c r="AI2" s="3"/>
      <c r="AJ2" s="2"/>
      <c r="AK2" s="3"/>
      <c r="AL2" s="3"/>
      <c r="AM2" s="3"/>
      <c r="AN2" s="136" t="s">
        <v>71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G2" s="60"/>
      <c r="BH2" s="60"/>
      <c r="BI2" s="60"/>
      <c r="BJ2" s="60"/>
      <c r="BK2" s="60"/>
      <c r="BL2" s="60"/>
      <c r="BM2" s="61"/>
      <c r="BN2" s="60"/>
      <c r="BO2" s="60"/>
      <c r="BP2" s="60"/>
      <c r="BQ2" s="60"/>
      <c r="BR2" s="60"/>
      <c r="BS2" s="60"/>
    </row>
    <row r="3" spans="1:71" s="1" customFormat="1" ht="12.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3"/>
      <c r="AH3" s="3"/>
      <c r="AI3" s="3"/>
      <c r="AJ3" s="2"/>
      <c r="AK3" s="3"/>
      <c r="AL3" s="3"/>
      <c r="AM3" s="3"/>
      <c r="AN3" s="65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G3" s="60"/>
      <c r="BH3" s="60"/>
      <c r="BI3" s="60"/>
      <c r="BJ3" s="60"/>
      <c r="BK3" s="60"/>
      <c r="BL3" s="60"/>
      <c r="BM3" s="61"/>
      <c r="BN3" s="60"/>
      <c r="BO3" s="60"/>
      <c r="BP3" s="60"/>
      <c r="BQ3" s="60"/>
      <c r="BR3" s="60"/>
      <c r="BS3" s="60"/>
    </row>
    <row r="4" spans="1:71" s="1" customFormat="1" ht="12.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3"/>
      <c r="AH4" s="3"/>
      <c r="AI4" s="3"/>
      <c r="AJ4" s="2"/>
      <c r="AK4" s="3"/>
      <c r="AL4" s="3"/>
      <c r="AM4" s="3"/>
      <c r="AN4" s="6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G4" s="60"/>
      <c r="BH4" s="60"/>
      <c r="BI4" s="60"/>
      <c r="BJ4" s="60"/>
      <c r="BK4" s="60"/>
      <c r="BL4" s="60"/>
      <c r="BM4" s="61"/>
      <c r="BN4" s="60"/>
      <c r="BO4" s="60"/>
      <c r="BP4" s="60"/>
      <c r="BQ4" s="60"/>
      <c r="BR4" s="60"/>
      <c r="BS4" s="60"/>
    </row>
    <row r="5" spans="1:71" s="1" customFormat="1" ht="12.5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2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G5" s="60"/>
      <c r="BH5" s="60"/>
      <c r="BI5" s="60"/>
      <c r="BJ5" s="60"/>
      <c r="BK5" s="60"/>
      <c r="BL5" s="60"/>
      <c r="BM5" s="61"/>
      <c r="BN5" s="60"/>
      <c r="BO5" s="60"/>
      <c r="BP5" s="60"/>
      <c r="BQ5" s="60"/>
      <c r="BR5" s="60"/>
      <c r="BS5" s="60"/>
    </row>
    <row r="6" spans="1:71" ht="21">
      <c r="A6" s="209" t="s">
        <v>74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</row>
    <row r="7" spans="1:71" ht="23.5">
      <c r="A7" s="210" t="s">
        <v>70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</row>
    <row r="8" spans="1:71" ht="15" thickBot="1"/>
    <row r="9" spans="1:71" ht="15" thickBot="1">
      <c r="A9" s="202" t="s">
        <v>19</v>
      </c>
      <c r="B9" s="203"/>
      <c r="C9" s="203"/>
      <c r="D9" s="204"/>
      <c r="E9" s="202" t="s">
        <v>18</v>
      </c>
      <c r="F9" s="203"/>
      <c r="G9" s="203"/>
      <c r="H9" s="204"/>
      <c r="I9" s="202" t="s">
        <v>17</v>
      </c>
      <c r="J9" s="203"/>
      <c r="K9" s="203"/>
      <c r="L9" s="204"/>
      <c r="M9" s="202" t="s">
        <v>16</v>
      </c>
      <c r="N9" s="203"/>
      <c r="O9" s="203"/>
      <c r="P9" s="204"/>
      <c r="Q9" s="202" t="s">
        <v>15</v>
      </c>
      <c r="R9" s="203"/>
      <c r="S9" s="203"/>
      <c r="T9" s="204"/>
      <c r="U9" s="202" t="s">
        <v>14</v>
      </c>
      <c r="V9" s="203"/>
      <c r="W9" s="203"/>
      <c r="X9" s="204"/>
      <c r="Y9" s="202" t="s">
        <v>13</v>
      </c>
      <c r="Z9" s="203"/>
      <c r="AA9" s="203"/>
      <c r="AB9" s="204"/>
      <c r="AC9" s="202" t="s">
        <v>12</v>
      </c>
      <c r="AD9" s="203"/>
      <c r="AE9" s="203"/>
      <c r="AF9" s="204"/>
      <c r="AG9" s="202" t="s">
        <v>11</v>
      </c>
      <c r="AH9" s="203"/>
      <c r="AI9" s="203"/>
      <c r="AJ9" s="204"/>
      <c r="AK9" s="202" t="s">
        <v>10</v>
      </c>
      <c r="AL9" s="203"/>
      <c r="AM9" s="203"/>
      <c r="AN9" s="204"/>
      <c r="AO9" s="202" t="s">
        <v>9</v>
      </c>
      <c r="AP9" s="203"/>
      <c r="AQ9" s="203"/>
      <c r="AR9" s="204"/>
      <c r="AS9" s="202" t="s">
        <v>8</v>
      </c>
      <c r="AT9" s="203"/>
      <c r="AU9" s="203"/>
      <c r="AV9" s="204"/>
      <c r="AW9" s="202" t="s">
        <v>7</v>
      </c>
      <c r="AX9" s="203"/>
      <c r="AY9" s="203"/>
      <c r="AZ9" s="204"/>
    </row>
    <row r="10" spans="1:71">
      <c r="A10" s="43">
        <v>1</v>
      </c>
      <c r="B10" s="128" t="s">
        <v>3</v>
      </c>
      <c r="C10" s="92"/>
      <c r="D10" s="92"/>
      <c r="E10" s="42">
        <v>1</v>
      </c>
      <c r="F10" s="86" t="s">
        <v>1</v>
      </c>
      <c r="G10" s="76"/>
      <c r="H10" s="86"/>
      <c r="I10" s="44">
        <v>1</v>
      </c>
      <c r="J10" s="16" t="s">
        <v>5</v>
      </c>
      <c r="K10" s="113"/>
      <c r="L10" s="17"/>
      <c r="M10" s="43">
        <v>1</v>
      </c>
      <c r="N10" s="75" t="s">
        <v>3</v>
      </c>
      <c r="O10" s="92"/>
      <c r="P10" s="75"/>
      <c r="Q10" s="44">
        <v>1</v>
      </c>
      <c r="R10" s="16" t="s">
        <v>1</v>
      </c>
      <c r="S10" s="113"/>
      <c r="T10" s="16"/>
      <c r="U10" s="43">
        <v>1</v>
      </c>
      <c r="V10" s="92" t="s">
        <v>0</v>
      </c>
      <c r="W10" s="134"/>
      <c r="X10" s="92"/>
      <c r="Y10" s="43">
        <v>1</v>
      </c>
      <c r="Z10" s="92" t="s">
        <v>0</v>
      </c>
      <c r="AA10" s="137"/>
      <c r="AB10" s="75"/>
      <c r="AC10" s="170">
        <v>1</v>
      </c>
      <c r="AD10" s="154" t="s">
        <v>1</v>
      </c>
      <c r="AE10" s="164"/>
      <c r="AF10" s="154"/>
      <c r="AG10" s="44">
        <v>1</v>
      </c>
      <c r="AH10" s="16" t="s">
        <v>4</v>
      </c>
      <c r="AI10" s="113"/>
      <c r="AJ10" s="17"/>
      <c r="AK10" s="43">
        <v>1</v>
      </c>
      <c r="AL10" s="75" t="s">
        <v>3</v>
      </c>
      <c r="AM10" s="92"/>
      <c r="AN10" s="92"/>
      <c r="AO10" s="170">
        <v>1</v>
      </c>
      <c r="AP10" s="152" t="s">
        <v>1</v>
      </c>
      <c r="AQ10" s="170"/>
      <c r="AR10" s="154"/>
      <c r="AS10" s="9">
        <v>1</v>
      </c>
      <c r="AT10" s="76" t="s">
        <v>5</v>
      </c>
      <c r="AU10" s="42"/>
      <c r="AV10" s="86"/>
      <c r="AW10" s="42">
        <v>1</v>
      </c>
      <c r="AX10" s="86" t="s">
        <v>2</v>
      </c>
      <c r="AY10" s="76"/>
      <c r="AZ10" s="86"/>
    </row>
    <row r="11" spans="1:71">
      <c r="A11" s="139">
        <v>2</v>
      </c>
      <c r="B11" s="86" t="s">
        <v>2</v>
      </c>
      <c r="C11" s="127"/>
      <c r="D11" s="104"/>
      <c r="E11" s="9">
        <v>2</v>
      </c>
      <c r="F11" s="86" t="s">
        <v>1</v>
      </c>
      <c r="G11" s="76">
        <v>28</v>
      </c>
      <c r="H11" s="86"/>
      <c r="I11" s="36">
        <v>2</v>
      </c>
      <c r="J11" s="92" t="s">
        <v>0</v>
      </c>
      <c r="K11" s="108"/>
      <c r="L11" s="92"/>
      <c r="M11" s="9">
        <v>2</v>
      </c>
      <c r="N11" s="86" t="s">
        <v>2</v>
      </c>
      <c r="O11" s="152"/>
      <c r="P11" s="154"/>
      <c r="Q11" s="9">
        <v>2</v>
      </c>
      <c r="R11" s="76" t="s">
        <v>4</v>
      </c>
      <c r="S11" s="109"/>
      <c r="T11" s="76"/>
      <c r="U11" s="36">
        <v>2</v>
      </c>
      <c r="V11" s="92" t="s">
        <v>3</v>
      </c>
      <c r="W11" s="80"/>
      <c r="X11" s="75"/>
      <c r="Y11" s="36">
        <v>2</v>
      </c>
      <c r="Z11" s="92" t="s">
        <v>3</v>
      </c>
      <c r="AA11" s="111"/>
      <c r="AB11" s="75"/>
      <c r="AC11" s="153">
        <v>2</v>
      </c>
      <c r="AD11" s="154" t="s">
        <v>1</v>
      </c>
      <c r="AE11" s="164"/>
      <c r="AF11" s="154"/>
      <c r="AG11" s="153">
        <v>2</v>
      </c>
      <c r="AH11" s="152" t="s">
        <v>5</v>
      </c>
      <c r="AI11" s="158"/>
      <c r="AJ11" s="154">
        <v>18</v>
      </c>
      <c r="AK11" s="185">
        <v>2</v>
      </c>
      <c r="AL11" s="186" t="s">
        <v>2</v>
      </c>
      <c r="AM11" s="152"/>
      <c r="AN11" s="152"/>
      <c r="AO11" s="153">
        <v>2</v>
      </c>
      <c r="AP11" s="152" t="s">
        <v>1</v>
      </c>
      <c r="AQ11" s="153"/>
      <c r="AR11" s="154"/>
      <c r="AS11" s="36">
        <v>2</v>
      </c>
      <c r="AT11" s="92" t="s">
        <v>0</v>
      </c>
      <c r="AU11" s="36"/>
      <c r="AV11" s="75"/>
      <c r="AW11" s="9">
        <v>2</v>
      </c>
      <c r="AX11" s="86" t="s">
        <v>1</v>
      </c>
      <c r="AY11" s="100"/>
      <c r="AZ11" s="105"/>
    </row>
    <row r="12" spans="1:71" ht="15.5" customHeight="1" thickBot="1">
      <c r="A12" s="9">
        <v>3</v>
      </c>
      <c r="B12" s="86" t="s">
        <v>1</v>
      </c>
      <c r="C12" s="104"/>
      <c r="D12" s="76"/>
      <c r="E12" s="9">
        <v>3</v>
      </c>
      <c r="F12" s="86" t="s">
        <v>4</v>
      </c>
      <c r="G12" s="76">
        <v>35</v>
      </c>
      <c r="H12" s="76"/>
      <c r="I12" s="36">
        <v>3</v>
      </c>
      <c r="J12" s="92" t="s">
        <v>3</v>
      </c>
      <c r="K12" s="108"/>
      <c r="L12" s="131"/>
      <c r="M12" s="9">
        <v>3</v>
      </c>
      <c r="N12" s="86" t="s">
        <v>1</v>
      </c>
      <c r="O12" s="182"/>
      <c r="P12" s="154"/>
      <c r="Q12" s="9">
        <v>3</v>
      </c>
      <c r="R12" s="76" t="s">
        <v>5</v>
      </c>
      <c r="S12" s="115"/>
      <c r="T12" s="76">
        <v>1</v>
      </c>
      <c r="U12" s="9">
        <v>3</v>
      </c>
      <c r="V12" s="76" t="s">
        <v>2</v>
      </c>
      <c r="W12" s="162"/>
      <c r="X12" s="154"/>
      <c r="Y12" s="9">
        <v>3</v>
      </c>
      <c r="Z12" s="76" t="s">
        <v>2</v>
      </c>
      <c r="AA12" s="228"/>
      <c r="AB12" s="186"/>
      <c r="AC12" s="153">
        <v>3</v>
      </c>
      <c r="AD12" s="154" t="s">
        <v>4</v>
      </c>
      <c r="AE12" s="164"/>
      <c r="AF12" s="154">
        <v>14</v>
      </c>
      <c r="AG12" s="36">
        <v>3</v>
      </c>
      <c r="AH12" s="92" t="s">
        <v>0</v>
      </c>
      <c r="AI12" s="108"/>
      <c r="AJ12" s="75"/>
      <c r="AK12" s="185">
        <v>3</v>
      </c>
      <c r="AL12" s="186" t="s">
        <v>1</v>
      </c>
      <c r="AM12" s="152"/>
      <c r="AN12" s="164"/>
      <c r="AO12" s="153">
        <v>3</v>
      </c>
      <c r="AP12" s="152" t="s">
        <v>4</v>
      </c>
      <c r="AQ12" s="162"/>
      <c r="AR12" s="154">
        <v>27</v>
      </c>
      <c r="AS12" s="36">
        <v>3</v>
      </c>
      <c r="AT12" s="92" t="s">
        <v>3</v>
      </c>
      <c r="AU12" s="36"/>
      <c r="AV12" s="75"/>
      <c r="AW12" s="9">
        <v>3</v>
      </c>
      <c r="AX12" s="86" t="s">
        <v>1</v>
      </c>
      <c r="AY12" s="189" t="s">
        <v>79</v>
      </c>
      <c r="AZ12" s="190"/>
    </row>
    <row r="13" spans="1:71">
      <c r="A13" s="9">
        <v>4</v>
      </c>
      <c r="B13" s="86" t="s">
        <v>1</v>
      </c>
      <c r="C13" s="100"/>
      <c r="D13" s="76"/>
      <c r="E13" s="9">
        <v>4</v>
      </c>
      <c r="F13" s="86" t="s">
        <v>5</v>
      </c>
      <c r="G13" s="76">
        <v>42</v>
      </c>
      <c r="H13" s="86">
        <v>40</v>
      </c>
      <c r="I13" s="9">
        <v>4</v>
      </c>
      <c r="J13" s="76" t="s">
        <v>2</v>
      </c>
      <c r="K13" s="178"/>
      <c r="L13" s="179"/>
      <c r="M13" s="9">
        <v>4</v>
      </c>
      <c r="N13" s="86" t="s">
        <v>1</v>
      </c>
      <c r="O13" s="76">
        <v>208</v>
      </c>
      <c r="P13" s="86"/>
      <c r="Q13" s="36">
        <v>4</v>
      </c>
      <c r="R13" s="92" t="s">
        <v>0</v>
      </c>
      <c r="S13" s="116"/>
      <c r="T13" s="92"/>
      <c r="U13" s="9">
        <v>4</v>
      </c>
      <c r="V13" s="76" t="s">
        <v>1</v>
      </c>
      <c r="W13" s="153"/>
      <c r="X13" s="154"/>
      <c r="Y13" s="9">
        <v>4</v>
      </c>
      <c r="Z13" s="76" t="s">
        <v>1</v>
      </c>
      <c r="AA13" s="229"/>
      <c r="AB13" s="186"/>
      <c r="AC13" s="153">
        <v>4</v>
      </c>
      <c r="AD13" s="154" t="s">
        <v>5</v>
      </c>
      <c r="AE13" s="152"/>
      <c r="AF13" s="154"/>
      <c r="AG13" s="36">
        <v>4</v>
      </c>
      <c r="AH13" s="92" t="s">
        <v>3</v>
      </c>
      <c r="AI13" s="108"/>
      <c r="AJ13" s="75"/>
      <c r="AK13" s="185">
        <v>4</v>
      </c>
      <c r="AL13" s="186" t="s">
        <v>1</v>
      </c>
      <c r="AM13" s="152"/>
      <c r="AN13" s="164"/>
      <c r="AO13" s="153">
        <v>4</v>
      </c>
      <c r="AP13" s="152" t="s">
        <v>5</v>
      </c>
      <c r="AQ13" s="162"/>
      <c r="AR13" s="154"/>
      <c r="AS13" s="153">
        <v>4</v>
      </c>
      <c r="AT13" s="152" t="s">
        <v>2</v>
      </c>
      <c r="AU13" s="153"/>
      <c r="AV13" s="154"/>
      <c r="AW13" s="9">
        <v>4</v>
      </c>
      <c r="AX13" s="86" t="s">
        <v>4</v>
      </c>
      <c r="AY13" s="100"/>
      <c r="AZ13" s="86">
        <v>36</v>
      </c>
    </row>
    <row r="14" spans="1:71" ht="15.5">
      <c r="A14" s="9">
        <v>5</v>
      </c>
      <c r="B14" s="86" t="s">
        <v>4</v>
      </c>
      <c r="C14" s="100"/>
      <c r="D14" s="76"/>
      <c r="E14" s="36">
        <v>5</v>
      </c>
      <c r="F14" s="75" t="s">
        <v>0</v>
      </c>
      <c r="G14" s="92"/>
      <c r="H14" s="75"/>
      <c r="I14" s="9">
        <v>5</v>
      </c>
      <c r="J14" s="76" t="s">
        <v>1</v>
      </c>
      <c r="K14" s="183"/>
      <c r="L14" s="184"/>
      <c r="M14" s="9">
        <v>5</v>
      </c>
      <c r="N14" s="86" t="s">
        <v>4</v>
      </c>
      <c r="O14" s="76">
        <v>215</v>
      </c>
      <c r="P14" s="86"/>
      <c r="Q14" s="36">
        <v>5</v>
      </c>
      <c r="R14" s="92" t="s">
        <v>3</v>
      </c>
      <c r="S14" s="116"/>
      <c r="T14" s="92"/>
      <c r="U14" s="9">
        <v>5</v>
      </c>
      <c r="V14" s="76" t="s">
        <v>1</v>
      </c>
      <c r="W14" s="153"/>
      <c r="X14" s="154"/>
      <c r="Y14" s="9">
        <v>5</v>
      </c>
      <c r="Z14" s="76" t="s">
        <v>1</v>
      </c>
      <c r="AA14" s="229"/>
      <c r="AB14" s="229"/>
      <c r="AC14" s="36">
        <v>5</v>
      </c>
      <c r="AD14" s="92" t="s">
        <v>0</v>
      </c>
      <c r="AE14" s="36"/>
      <c r="AF14" s="92"/>
      <c r="AG14" s="153">
        <v>5</v>
      </c>
      <c r="AH14" s="154" t="s">
        <v>2</v>
      </c>
      <c r="AI14" s="152"/>
      <c r="AJ14" s="154"/>
      <c r="AK14" s="185">
        <v>5</v>
      </c>
      <c r="AL14" s="186" t="s">
        <v>4</v>
      </c>
      <c r="AM14" s="152"/>
      <c r="AN14" s="226"/>
      <c r="AO14" s="36">
        <v>5</v>
      </c>
      <c r="AP14" s="92" t="s">
        <v>0</v>
      </c>
      <c r="AQ14" s="80"/>
      <c r="AR14" s="75"/>
      <c r="AS14" s="153">
        <v>5</v>
      </c>
      <c r="AT14" s="152" t="s">
        <v>1</v>
      </c>
      <c r="AU14" s="153"/>
      <c r="AV14" s="154"/>
      <c r="AW14" s="9">
        <v>5</v>
      </c>
      <c r="AX14" s="86" t="s">
        <v>5</v>
      </c>
      <c r="AY14" s="100"/>
      <c r="AZ14" s="86"/>
    </row>
    <row r="15" spans="1:71" ht="15" thickBot="1">
      <c r="A15" s="9">
        <v>6</v>
      </c>
      <c r="B15" s="86" t="s">
        <v>5</v>
      </c>
      <c r="C15" s="100"/>
      <c r="D15" s="76">
        <v>36</v>
      </c>
      <c r="E15" s="36">
        <v>6</v>
      </c>
      <c r="F15" s="75" t="s">
        <v>3</v>
      </c>
      <c r="G15" s="92"/>
      <c r="H15" s="75"/>
      <c r="I15" s="9">
        <v>6</v>
      </c>
      <c r="J15" s="86" t="s">
        <v>1</v>
      </c>
      <c r="K15" s="76">
        <v>126</v>
      </c>
      <c r="L15" s="86"/>
      <c r="M15" s="9">
        <v>6</v>
      </c>
      <c r="N15" s="86" t="s">
        <v>5</v>
      </c>
      <c r="O15" s="76">
        <v>222</v>
      </c>
      <c r="P15" s="86">
        <v>49</v>
      </c>
      <c r="Q15" s="9">
        <v>6</v>
      </c>
      <c r="R15" s="76" t="s">
        <v>2</v>
      </c>
      <c r="S15" s="232"/>
      <c r="T15" s="151"/>
      <c r="U15" s="9">
        <v>6</v>
      </c>
      <c r="V15" s="76" t="s">
        <v>4</v>
      </c>
      <c r="W15" s="9">
        <v>49</v>
      </c>
      <c r="X15" s="76"/>
      <c r="Y15" s="9">
        <v>6</v>
      </c>
      <c r="Z15" s="76" t="s">
        <v>4</v>
      </c>
      <c r="AA15" s="163">
        <v>105</v>
      </c>
      <c r="AB15" s="86"/>
      <c r="AC15" s="36">
        <v>6</v>
      </c>
      <c r="AD15" s="92" t="s">
        <v>3</v>
      </c>
      <c r="AE15" s="36"/>
      <c r="AF15" s="92"/>
      <c r="AG15" s="153">
        <v>6</v>
      </c>
      <c r="AH15" s="154" t="s">
        <v>1</v>
      </c>
      <c r="AI15" s="164"/>
      <c r="AJ15" s="154"/>
      <c r="AK15" s="185">
        <v>6</v>
      </c>
      <c r="AL15" s="186" t="s">
        <v>5</v>
      </c>
      <c r="AM15" s="152"/>
      <c r="AN15" s="227">
        <v>23</v>
      </c>
      <c r="AO15" s="36">
        <v>6</v>
      </c>
      <c r="AP15" s="92" t="s">
        <v>3</v>
      </c>
      <c r="AQ15" s="80"/>
      <c r="AR15" s="75"/>
      <c r="AS15" s="153">
        <v>6</v>
      </c>
      <c r="AT15" s="152" t="s">
        <v>1</v>
      </c>
      <c r="AU15" s="153"/>
      <c r="AV15" s="154"/>
      <c r="AW15" s="36">
        <v>6</v>
      </c>
      <c r="AX15" s="75" t="s">
        <v>0</v>
      </c>
      <c r="AY15" s="129"/>
      <c r="AZ15" s="75"/>
    </row>
    <row r="16" spans="1:71">
      <c r="A16" s="36">
        <v>7</v>
      </c>
      <c r="B16" s="75" t="s">
        <v>0</v>
      </c>
      <c r="C16" s="129"/>
      <c r="D16" s="130"/>
      <c r="E16" s="9">
        <v>7</v>
      </c>
      <c r="F16" s="86" t="s">
        <v>2</v>
      </c>
      <c r="G16" s="178"/>
      <c r="H16" s="179"/>
      <c r="I16" s="9">
        <v>7</v>
      </c>
      <c r="J16" s="86" t="s">
        <v>4</v>
      </c>
      <c r="K16" s="76">
        <v>133</v>
      </c>
      <c r="L16" s="76"/>
      <c r="M16" s="36">
        <v>7</v>
      </c>
      <c r="N16" s="75" t="s">
        <v>0</v>
      </c>
      <c r="O16" s="92"/>
      <c r="P16" s="75"/>
      <c r="Q16" s="9">
        <v>7</v>
      </c>
      <c r="R16" s="76" t="s">
        <v>1</v>
      </c>
      <c r="S16" s="233"/>
      <c r="T16" s="151"/>
      <c r="U16" s="9">
        <v>7</v>
      </c>
      <c r="V16" s="76" t="s">
        <v>5</v>
      </c>
      <c r="W16" s="9">
        <v>56</v>
      </c>
      <c r="X16" s="86">
        <v>6</v>
      </c>
      <c r="Y16" s="9">
        <v>7</v>
      </c>
      <c r="Z16" s="76" t="s">
        <v>5</v>
      </c>
      <c r="AA16" s="163">
        <v>112</v>
      </c>
      <c r="AB16" s="86">
        <v>10</v>
      </c>
      <c r="AC16" s="153">
        <v>7</v>
      </c>
      <c r="AD16" s="152" t="s">
        <v>2</v>
      </c>
      <c r="AE16" s="153"/>
      <c r="AF16" s="152"/>
      <c r="AG16" s="153">
        <v>7</v>
      </c>
      <c r="AH16" s="154" t="s">
        <v>1</v>
      </c>
      <c r="AI16" s="164"/>
      <c r="AJ16" s="154"/>
      <c r="AK16" s="36">
        <v>7</v>
      </c>
      <c r="AL16" s="75" t="s">
        <v>0</v>
      </c>
      <c r="AM16" s="92"/>
      <c r="AN16" s="92"/>
      <c r="AO16" s="153">
        <v>7</v>
      </c>
      <c r="AP16" s="152" t="s">
        <v>2</v>
      </c>
      <c r="AQ16" s="162"/>
      <c r="AR16" s="154"/>
      <c r="AS16" s="153">
        <v>7</v>
      </c>
      <c r="AT16" s="152" t="s">
        <v>4</v>
      </c>
      <c r="AU16" s="153"/>
      <c r="AV16" s="154">
        <v>32</v>
      </c>
      <c r="AW16" s="36">
        <v>7</v>
      </c>
      <c r="AX16" s="75" t="s">
        <v>3</v>
      </c>
      <c r="AY16" s="82"/>
      <c r="AZ16" s="83"/>
    </row>
    <row r="17" spans="1:52" ht="15" thickBot="1">
      <c r="A17" s="36">
        <v>8</v>
      </c>
      <c r="B17" s="75" t="s">
        <v>3</v>
      </c>
      <c r="C17" s="129"/>
      <c r="D17" s="92"/>
      <c r="E17" s="9">
        <v>8</v>
      </c>
      <c r="F17" s="86" t="s">
        <v>1</v>
      </c>
      <c r="G17" s="183"/>
      <c r="H17" s="184"/>
      <c r="I17" s="9">
        <v>8</v>
      </c>
      <c r="J17" s="86" t="s">
        <v>5</v>
      </c>
      <c r="K17" s="76">
        <v>140</v>
      </c>
      <c r="L17" s="86">
        <v>45</v>
      </c>
      <c r="M17" s="36">
        <v>8</v>
      </c>
      <c r="N17" s="75" t="s">
        <v>3</v>
      </c>
      <c r="O17" s="92"/>
      <c r="P17" s="75"/>
      <c r="Q17" s="140">
        <v>8</v>
      </c>
      <c r="R17" s="141" t="s">
        <v>1</v>
      </c>
      <c r="S17" s="191" t="s">
        <v>76</v>
      </c>
      <c r="T17" s="192"/>
      <c r="U17" s="36">
        <v>8</v>
      </c>
      <c r="V17" s="92" t="s">
        <v>0</v>
      </c>
      <c r="W17" s="36"/>
      <c r="X17" s="75"/>
      <c r="Y17" s="36">
        <v>8</v>
      </c>
      <c r="Z17" s="92" t="s">
        <v>0</v>
      </c>
      <c r="AA17" s="108"/>
      <c r="AB17" s="75"/>
      <c r="AC17" s="153">
        <v>8</v>
      </c>
      <c r="AD17" s="152" t="s">
        <v>1</v>
      </c>
      <c r="AE17" s="153"/>
      <c r="AF17" s="154"/>
      <c r="AG17" s="15">
        <v>8</v>
      </c>
      <c r="AH17" s="17" t="s">
        <v>4</v>
      </c>
      <c r="AI17" s="16"/>
      <c r="AJ17" s="17"/>
      <c r="AK17" s="36">
        <v>8</v>
      </c>
      <c r="AL17" s="75" t="s">
        <v>3</v>
      </c>
      <c r="AM17" s="92"/>
      <c r="AN17" s="92"/>
      <c r="AO17" s="153">
        <v>8</v>
      </c>
      <c r="AP17" s="152" t="s">
        <v>1</v>
      </c>
      <c r="AQ17" s="153"/>
      <c r="AR17" s="154"/>
      <c r="AS17" s="153">
        <v>8</v>
      </c>
      <c r="AT17" s="152" t="s">
        <v>5</v>
      </c>
      <c r="AU17" s="153"/>
      <c r="AV17" s="154"/>
      <c r="AW17" s="9">
        <v>8</v>
      </c>
      <c r="AX17" s="86" t="s">
        <v>2</v>
      </c>
      <c r="AY17" s="81"/>
      <c r="AZ17" s="86"/>
    </row>
    <row r="18" spans="1:52">
      <c r="A18" s="9">
        <v>9</v>
      </c>
      <c r="B18" s="86" t="s">
        <v>2</v>
      </c>
      <c r="C18" s="178"/>
      <c r="D18" s="179"/>
      <c r="E18" s="9">
        <v>9</v>
      </c>
      <c r="F18" s="86" t="s">
        <v>1</v>
      </c>
      <c r="G18" s="76">
        <v>49</v>
      </c>
      <c r="H18" s="86"/>
      <c r="I18" s="36">
        <v>9</v>
      </c>
      <c r="J18" s="75" t="s">
        <v>0</v>
      </c>
      <c r="K18" s="75"/>
      <c r="L18" s="75"/>
      <c r="M18" s="9">
        <v>9</v>
      </c>
      <c r="N18" s="86" t="s">
        <v>2</v>
      </c>
      <c r="O18" s="152"/>
      <c r="P18" s="154"/>
      <c r="Q18" s="140">
        <v>9</v>
      </c>
      <c r="R18" s="141" t="s">
        <v>4</v>
      </c>
      <c r="S18" s="191"/>
      <c r="T18" s="192"/>
      <c r="U18" s="36">
        <v>9</v>
      </c>
      <c r="V18" s="92" t="s">
        <v>3</v>
      </c>
      <c r="W18" s="36"/>
      <c r="X18" s="75"/>
      <c r="Y18" s="36">
        <v>9</v>
      </c>
      <c r="Z18" s="92" t="s">
        <v>3</v>
      </c>
      <c r="AA18" s="108"/>
      <c r="AB18" s="75"/>
      <c r="AC18" s="153">
        <v>9</v>
      </c>
      <c r="AD18" s="152" t="s">
        <v>1</v>
      </c>
      <c r="AE18" s="153"/>
      <c r="AF18" s="154"/>
      <c r="AG18" s="153">
        <v>9</v>
      </c>
      <c r="AH18" s="154" t="s">
        <v>5</v>
      </c>
      <c r="AI18" s="152"/>
      <c r="AJ18" s="154">
        <v>19</v>
      </c>
      <c r="AK18" s="15">
        <v>9</v>
      </c>
      <c r="AL18" s="17" t="s">
        <v>2</v>
      </c>
      <c r="AM18" s="16"/>
      <c r="AN18" s="152" t="s">
        <v>6</v>
      </c>
      <c r="AO18" s="153">
        <v>9</v>
      </c>
      <c r="AP18" s="152" t="s">
        <v>1</v>
      </c>
      <c r="AQ18" s="153"/>
      <c r="AR18" s="154"/>
      <c r="AS18" s="36">
        <v>9</v>
      </c>
      <c r="AT18" s="92" t="s">
        <v>0</v>
      </c>
      <c r="AU18" s="36"/>
      <c r="AV18" s="75"/>
      <c r="AW18" s="9">
        <v>9</v>
      </c>
      <c r="AX18" s="86" t="s">
        <v>1</v>
      </c>
      <c r="AY18" s="81"/>
      <c r="AZ18" s="86"/>
    </row>
    <row r="19" spans="1:52">
      <c r="A19" s="9">
        <v>10</v>
      </c>
      <c r="B19" s="86" t="s">
        <v>1</v>
      </c>
      <c r="C19" s="183"/>
      <c r="D19" s="184"/>
      <c r="E19" s="9">
        <v>10</v>
      </c>
      <c r="F19" s="86" t="s">
        <v>4</v>
      </c>
      <c r="G19" s="76">
        <v>56</v>
      </c>
      <c r="H19" s="76"/>
      <c r="I19" s="36">
        <v>10</v>
      </c>
      <c r="J19" s="75" t="s">
        <v>3</v>
      </c>
      <c r="K19" s="75"/>
      <c r="L19" s="75"/>
      <c r="M19" s="9">
        <v>10</v>
      </c>
      <c r="N19" s="86" t="s">
        <v>1</v>
      </c>
      <c r="O19" s="152"/>
      <c r="P19" s="154"/>
      <c r="Q19" s="140">
        <v>10</v>
      </c>
      <c r="R19" s="141" t="s">
        <v>5</v>
      </c>
      <c r="S19" s="143"/>
      <c r="T19" s="142">
        <v>2</v>
      </c>
      <c r="U19" s="9">
        <v>10</v>
      </c>
      <c r="V19" s="76" t="s">
        <v>2</v>
      </c>
      <c r="W19" s="153"/>
      <c r="X19" s="154"/>
      <c r="Y19" s="9">
        <v>10</v>
      </c>
      <c r="Z19" s="86" t="s">
        <v>2</v>
      </c>
      <c r="AA19" s="152"/>
      <c r="AB19" s="154"/>
      <c r="AC19" s="153">
        <v>10</v>
      </c>
      <c r="AD19" s="152" t="s">
        <v>4</v>
      </c>
      <c r="AE19" s="153"/>
      <c r="AF19" s="154">
        <v>15</v>
      </c>
      <c r="AG19" s="36">
        <v>10</v>
      </c>
      <c r="AH19" s="75" t="s">
        <v>0</v>
      </c>
      <c r="AI19" s="92"/>
      <c r="AJ19" s="75"/>
      <c r="AK19" s="185">
        <v>10</v>
      </c>
      <c r="AL19" s="186" t="s">
        <v>1</v>
      </c>
      <c r="AM19" s="152"/>
      <c r="AN19" s="164"/>
      <c r="AO19" s="9">
        <v>10</v>
      </c>
      <c r="AP19" s="76" t="s">
        <v>4</v>
      </c>
      <c r="AQ19" s="9"/>
      <c r="AR19" s="86">
        <v>28</v>
      </c>
      <c r="AS19" s="36">
        <v>10</v>
      </c>
      <c r="AT19" s="92" t="s">
        <v>3</v>
      </c>
      <c r="AU19" s="36"/>
      <c r="AV19" s="75"/>
      <c r="AW19" s="9">
        <v>10</v>
      </c>
      <c r="AX19" s="86" t="s">
        <v>1</v>
      </c>
      <c r="AY19" s="76"/>
      <c r="AZ19" s="86"/>
    </row>
    <row r="20" spans="1:52" ht="15" thickBot="1">
      <c r="A20" s="9">
        <v>11</v>
      </c>
      <c r="B20" s="86" t="s">
        <v>1</v>
      </c>
      <c r="C20" s="101" t="s">
        <v>80</v>
      </c>
      <c r="D20" s="76"/>
      <c r="E20" s="9">
        <v>11</v>
      </c>
      <c r="F20" s="86" t="s">
        <v>5</v>
      </c>
      <c r="G20" s="76">
        <v>63</v>
      </c>
      <c r="H20" s="86">
        <v>41</v>
      </c>
      <c r="I20" s="15">
        <v>11</v>
      </c>
      <c r="J20" s="17" t="s">
        <v>2</v>
      </c>
      <c r="K20" s="17"/>
      <c r="L20" s="17"/>
      <c r="M20" s="9">
        <v>11</v>
      </c>
      <c r="N20" s="86" t="s">
        <v>1</v>
      </c>
      <c r="O20" s="76">
        <v>229</v>
      </c>
      <c r="P20" s="86"/>
      <c r="Q20" s="36">
        <v>11</v>
      </c>
      <c r="R20" s="75" t="s">
        <v>0</v>
      </c>
      <c r="S20" s="132"/>
      <c r="T20" s="92"/>
      <c r="U20" s="9">
        <v>11</v>
      </c>
      <c r="V20" s="76" t="s">
        <v>1</v>
      </c>
      <c r="W20" s="153"/>
      <c r="X20" s="154"/>
      <c r="Y20" s="9">
        <v>11</v>
      </c>
      <c r="Z20" s="86" t="s">
        <v>1</v>
      </c>
      <c r="AA20" s="152"/>
      <c r="AB20" s="154"/>
      <c r="AC20" s="153">
        <v>11</v>
      </c>
      <c r="AD20" s="152" t="s">
        <v>5</v>
      </c>
      <c r="AE20" s="153"/>
      <c r="AF20" s="154"/>
      <c r="AG20" s="36">
        <v>11</v>
      </c>
      <c r="AH20" s="75" t="s">
        <v>3</v>
      </c>
      <c r="AI20" s="92"/>
      <c r="AJ20" s="75"/>
      <c r="AK20" s="145">
        <v>11</v>
      </c>
      <c r="AL20" s="145" t="s">
        <v>1</v>
      </c>
      <c r="AM20" s="145"/>
      <c r="AN20" s="145"/>
      <c r="AO20" s="9">
        <v>11</v>
      </c>
      <c r="AP20" s="76" t="s">
        <v>5</v>
      </c>
      <c r="AQ20" s="9"/>
      <c r="AR20" s="86"/>
      <c r="AS20" s="153">
        <v>11</v>
      </c>
      <c r="AT20" s="152" t="s">
        <v>2</v>
      </c>
      <c r="AU20" s="153"/>
      <c r="AV20" s="154"/>
      <c r="AW20" s="9">
        <v>11</v>
      </c>
      <c r="AX20" s="86" t="s">
        <v>4</v>
      </c>
      <c r="AY20" s="76"/>
      <c r="AZ20" s="86">
        <v>37</v>
      </c>
    </row>
    <row r="21" spans="1:52">
      <c r="A21" s="9">
        <v>12</v>
      </c>
      <c r="B21" s="86" t="s">
        <v>4</v>
      </c>
      <c r="C21" s="76"/>
      <c r="D21" s="76"/>
      <c r="E21" s="36">
        <v>12</v>
      </c>
      <c r="F21" s="75" t="s">
        <v>0</v>
      </c>
      <c r="G21" s="92"/>
      <c r="H21" s="75"/>
      <c r="I21" s="9">
        <v>12</v>
      </c>
      <c r="J21" s="86" t="s">
        <v>1</v>
      </c>
      <c r="K21" s="178"/>
      <c r="L21" s="179"/>
      <c r="M21" s="9">
        <v>12</v>
      </c>
      <c r="N21" s="86" t="s">
        <v>4</v>
      </c>
      <c r="O21" s="148">
        <v>236</v>
      </c>
      <c r="P21" s="86"/>
      <c r="Q21" s="36">
        <v>12</v>
      </c>
      <c r="R21" s="75" t="s">
        <v>3</v>
      </c>
      <c r="S21" s="92"/>
      <c r="T21" s="92"/>
      <c r="U21" s="9">
        <v>12</v>
      </c>
      <c r="V21" s="76" t="s">
        <v>1</v>
      </c>
      <c r="W21" s="9"/>
      <c r="X21" s="86"/>
      <c r="Y21" s="9">
        <v>12</v>
      </c>
      <c r="Z21" s="86" t="s">
        <v>1</v>
      </c>
      <c r="AA21" s="152"/>
      <c r="AB21" s="154"/>
      <c r="AC21" s="36">
        <v>12</v>
      </c>
      <c r="AD21" s="92" t="s">
        <v>0</v>
      </c>
      <c r="AE21" s="36"/>
      <c r="AF21" s="92"/>
      <c r="AG21" s="153">
        <v>12</v>
      </c>
      <c r="AH21" s="154" t="s">
        <v>2</v>
      </c>
      <c r="AI21" s="152"/>
      <c r="AJ21" s="154"/>
      <c r="AK21" s="145">
        <v>12</v>
      </c>
      <c r="AL21" s="145" t="s">
        <v>4</v>
      </c>
      <c r="AM21" s="145" t="s">
        <v>81</v>
      </c>
      <c r="AN21" s="145"/>
      <c r="AO21" s="36">
        <v>12</v>
      </c>
      <c r="AP21" s="92" t="s">
        <v>0</v>
      </c>
      <c r="AQ21" s="36"/>
      <c r="AR21" s="75"/>
      <c r="AS21" s="153">
        <v>12</v>
      </c>
      <c r="AT21" s="152" t="s">
        <v>1</v>
      </c>
      <c r="AU21" s="153"/>
      <c r="AV21" s="154"/>
      <c r="AW21" s="9">
        <v>12</v>
      </c>
      <c r="AX21" s="86" t="s">
        <v>5</v>
      </c>
      <c r="AY21" s="76"/>
      <c r="AZ21" s="86"/>
    </row>
    <row r="22" spans="1:52" ht="15" thickBot="1">
      <c r="A22" s="9">
        <v>13</v>
      </c>
      <c r="B22" s="86" t="s">
        <v>5</v>
      </c>
      <c r="C22" s="76"/>
      <c r="D22" s="76">
        <v>37</v>
      </c>
      <c r="E22" s="36">
        <v>13</v>
      </c>
      <c r="F22" s="75" t="s">
        <v>3</v>
      </c>
      <c r="G22" s="92"/>
      <c r="H22" s="75"/>
      <c r="I22" s="9">
        <v>13</v>
      </c>
      <c r="J22" s="86" t="s">
        <v>1</v>
      </c>
      <c r="K22" s="76">
        <v>147</v>
      </c>
      <c r="L22" s="86"/>
      <c r="M22" s="9">
        <v>13</v>
      </c>
      <c r="N22" s="76" t="s">
        <v>5</v>
      </c>
      <c r="O22" s="149">
        <v>243</v>
      </c>
      <c r="P22" s="86">
        <v>50</v>
      </c>
      <c r="Q22" s="140">
        <v>13</v>
      </c>
      <c r="R22" s="141" t="s">
        <v>2</v>
      </c>
      <c r="S22" s="193" t="s">
        <v>76</v>
      </c>
      <c r="T22" s="194"/>
      <c r="U22" s="9">
        <v>13</v>
      </c>
      <c r="V22" s="76" t="s">
        <v>4</v>
      </c>
      <c r="W22" s="9">
        <v>63</v>
      </c>
      <c r="X22" s="76"/>
      <c r="Y22" s="9">
        <v>13</v>
      </c>
      <c r="Z22" s="86" t="s">
        <v>4</v>
      </c>
      <c r="AA22" s="76">
        <v>119</v>
      </c>
      <c r="AB22" s="86"/>
      <c r="AC22" s="36">
        <v>13</v>
      </c>
      <c r="AD22" s="92" t="s">
        <v>3</v>
      </c>
      <c r="AE22" s="36"/>
      <c r="AF22" s="92"/>
      <c r="AG22" s="153">
        <v>13</v>
      </c>
      <c r="AH22" s="154" t="s">
        <v>1</v>
      </c>
      <c r="AI22" s="165"/>
      <c r="AJ22" s="154"/>
      <c r="AK22" s="145">
        <v>13</v>
      </c>
      <c r="AL22" s="145" t="s">
        <v>5</v>
      </c>
      <c r="AM22" s="145"/>
      <c r="AN22" s="145">
        <v>24</v>
      </c>
      <c r="AO22" s="36">
        <v>13</v>
      </c>
      <c r="AP22" s="92" t="s">
        <v>3</v>
      </c>
      <c r="AQ22" s="36"/>
      <c r="AR22" s="75"/>
      <c r="AS22" s="153">
        <v>13</v>
      </c>
      <c r="AT22" s="152" t="s">
        <v>1</v>
      </c>
      <c r="AU22" s="153"/>
      <c r="AV22" s="154">
        <v>33</v>
      </c>
      <c r="AW22" s="36">
        <v>13</v>
      </c>
      <c r="AX22" s="75" t="s">
        <v>0</v>
      </c>
      <c r="AY22" s="92"/>
      <c r="AZ22" s="75"/>
    </row>
    <row r="23" spans="1:52" ht="15" thickBot="1">
      <c r="A23" s="36">
        <v>14</v>
      </c>
      <c r="B23" s="75" t="s">
        <v>0</v>
      </c>
      <c r="C23" s="92"/>
      <c r="D23" s="92"/>
      <c r="E23" s="9">
        <v>14</v>
      </c>
      <c r="F23" s="86" t="s">
        <v>2</v>
      </c>
      <c r="G23" s="155"/>
      <c r="H23" s="156"/>
      <c r="I23" s="9">
        <v>14</v>
      </c>
      <c r="J23" s="86" t="s">
        <v>4</v>
      </c>
      <c r="K23" s="76">
        <v>154</v>
      </c>
      <c r="L23" s="76"/>
      <c r="M23" s="36">
        <v>14</v>
      </c>
      <c r="N23" s="92" t="s">
        <v>0</v>
      </c>
      <c r="O23" s="80"/>
      <c r="P23" s="75"/>
      <c r="Q23" s="140">
        <v>14</v>
      </c>
      <c r="R23" s="141" t="s">
        <v>1</v>
      </c>
      <c r="S23" s="193"/>
      <c r="T23" s="194"/>
      <c r="U23" s="9">
        <v>14</v>
      </c>
      <c r="V23" s="76" t="s">
        <v>5</v>
      </c>
      <c r="W23" s="9">
        <v>70</v>
      </c>
      <c r="X23" s="86">
        <v>7</v>
      </c>
      <c r="Y23" s="9">
        <v>14</v>
      </c>
      <c r="Z23" s="86" t="s">
        <v>5</v>
      </c>
      <c r="AA23" s="76">
        <v>126</v>
      </c>
      <c r="AB23" s="86">
        <v>11</v>
      </c>
      <c r="AC23" s="153">
        <v>14</v>
      </c>
      <c r="AD23" s="152" t="s">
        <v>2</v>
      </c>
      <c r="AE23" s="153"/>
      <c r="AF23" s="152"/>
      <c r="AG23" s="153">
        <v>14</v>
      </c>
      <c r="AH23" s="154" t="s">
        <v>1</v>
      </c>
      <c r="AI23" s="165"/>
      <c r="AJ23" s="154"/>
      <c r="AK23" s="36">
        <v>14</v>
      </c>
      <c r="AL23" s="75" t="s">
        <v>0</v>
      </c>
      <c r="AM23" s="92"/>
      <c r="AN23" s="92"/>
      <c r="AO23" s="15">
        <v>14</v>
      </c>
      <c r="AP23" s="16" t="s">
        <v>2</v>
      </c>
      <c r="AQ23" s="15"/>
      <c r="AR23" s="17"/>
      <c r="AS23" s="153">
        <v>14</v>
      </c>
      <c r="AT23" s="152" t="s">
        <v>4</v>
      </c>
      <c r="AU23" s="153"/>
      <c r="AV23" s="154"/>
      <c r="AW23" s="36">
        <v>14</v>
      </c>
      <c r="AX23" s="75" t="s">
        <v>3</v>
      </c>
      <c r="AY23" s="92"/>
      <c r="AZ23" s="75"/>
    </row>
    <row r="24" spans="1:52" ht="15" thickBot="1">
      <c r="A24" s="36">
        <v>15</v>
      </c>
      <c r="B24" s="75" t="s">
        <v>3</v>
      </c>
      <c r="C24" s="92"/>
      <c r="D24" s="92"/>
      <c r="E24" s="9">
        <v>15</v>
      </c>
      <c r="F24" s="86" t="s">
        <v>1</v>
      </c>
      <c r="G24" s="155"/>
      <c r="H24" s="156"/>
      <c r="I24" s="9">
        <v>15</v>
      </c>
      <c r="J24" s="86" t="s">
        <v>5</v>
      </c>
      <c r="K24" s="76">
        <v>161</v>
      </c>
      <c r="L24" s="86">
        <v>46</v>
      </c>
      <c r="M24" s="36">
        <v>15</v>
      </c>
      <c r="N24" s="92" t="s">
        <v>3</v>
      </c>
      <c r="O24" s="80"/>
      <c r="P24" s="75"/>
      <c r="Q24" s="140">
        <v>15</v>
      </c>
      <c r="R24" s="141" t="s">
        <v>1</v>
      </c>
      <c r="S24" s="144"/>
      <c r="T24" s="145"/>
      <c r="U24" s="36">
        <v>15</v>
      </c>
      <c r="V24" s="92" t="s">
        <v>0</v>
      </c>
      <c r="W24" s="36"/>
      <c r="X24" s="75"/>
      <c r="Y24" s="36">
        <v>15</v>
      </c>
      <c r="Z24" s="75" t="s">
        <v>0</v>
      </c>
      <c r="AA24" s="92"/>
      <c r="AB24" s="75"/>
      <c r="AC24" s="153">
        <v>15</v>
      </c>
      <c r="AD24" s="152" t="s">
        <v>1</v>
      </c>
      <c r="AE24" s="153"/>
      <c r="AF24" s="154"/>
      <c r="AG24" s="153">
        <v>15</v>
      </c>
      <c r="AH24" s="154" t="s">
        <v>4</v>
      </c>
      <c r="AI24" s="152"/>
      <c r="AJ24" s="154"/>
      <c r="AK24" s="36">
        <v>15</v>
      </c>
      <c r="AL24" s="75" t="s">
        <v>3</v>
      </c>
      <c r="AM24" s="92"/>
      <c r="AN24" s="92"/>
      <c r="AO24" s="9">
        <v>15</v>
      </c>
      <c r="AP24" s="76" t="s">
        <v>1</v>
      </c>
      <c r="AQ24" s="9"/>
      <c r="AR24" s="86"/>
      <c r="AS24" s="15">
        <v>15</v>
      </c>
      <c r="AT24" s="16" t="s">
        <v>5</v>
      </c>
      <c r="AU24" s="15"/>
      <c r="AV24" s="17"/>
      <c r="AW24" s="9">
        <v>15</v>
      </c>
      <c r="AX24" s="86" t="s">
        <v>2</v>
      </c>
      <c r="AY24" s="76"/>
      <c r="AZ24" s="86"/>
    </row>
    <row r="25" spans="1:52">
      <c r="A25" s="140">
        <v>16</v>
      </c>
      <c r="B25" s="141" t="s">
        <v>2</v>
      </c>
      <c r="C25" s="199" t="s">
        <v>75</v>
      </c>
      <c r="D25" s="200"/>
      <c r="E25" s="9">
        <v>16</v>
      </c>
      <c r="F25" s="86" t="s">
        <v>1</v>
      </c>
      <c r="G25" s="76">
        <v>70</v>
      </c>
      <c r="H25" s="86"/>
      <c r="I25" s="36">
        <v>16</v>
      </c>
      <c r="J25" s="75" t="s">
        <v>0</v>
      </c>
      <c r="K25" s="75"/>
      <c r="L25" s="75"/>
      <c r="M25" s="9">
        <v>16</v>
      </c>
      <c r="N25" s="76" t="s">
        <v>2</v>
      </c>
      <c r="O25" s="201" t="s">
        <v>77</v>
      </c>
      <c r="P25" s="200"/>
      <c r="Q25" s="9">
        <v>16</v>
      </c>
      <c r="R25" s="86" t="s">
        <v>4</v>
      </c>
      <c r="S25" s="76">
        <v>7</v>
      </c>
      <c r="T25" s="76"/>
      <c r="U25" s="36">
        <v>16</v>
      </c>
      <c r="V25" s="92" t="s">
        <v>3</v>
      </c>
      <c r="W25" s="36"/>
      <c r="X25" s="75"/>
      <c r="Y25" s="36">
        <v>16</v>
      </c>
      <c r="Z25" s="75" t="s">
        <v>3</v>
      </c>
      <c r="AA25" s="92"/>
      <c r="AB25" s="75"/>
      <c r="AC25" s="153">
        <v>16</v>
      </c>
      <c r="AD25" s="152" t="s">
        <v>1</v>
      </c>
      <c r="AE25" s="153"/>
      <c r="AF25" s="154"/>
      <c r="AG25" s="153">
        <v>16</v>
      </c>
      <c r="AH25" s="154" t="s">
        <v>5</v>
      </c>
      <c r="AI25" s="152"/>
      <c r="AJ25" s="152">
        <v>20</v>
      </c>
      <c r="AK25" s="220">
        <v>16</v>
      </c>
      <c r="AL25" s="221" t="s">
        <v>2</v>
      </c>
      <c r="AM25" s="164"/>
      <c r="AN25" s="164"/>
      <c r="AO25" s="9">
        <v>16</v>
      </c>
      <c r="AP25" s="76" t="s">
        <v>1</v>
      </c>
      <c r="AQ25" s="9"/>
      <c r="AR25" s="86"/>
      <c r="AS25" s="36">
        <v>16</v>
      </c>
      <c r="AT25" s="92" t="s">
        <v>0</v>
      </c>
      <c r="AU25" s="36"/>
      <c r="AV25" s="75"/>
      <c r="AW25" s="9">
        <v>16</v>
      </c>
      <c r="AX25" s="86" t="s">
        <v>1</v>
      </c>
      <c r="AY25" s="76"/>
      <c r="AZ25" s="86"/>
    </row>
    <row r="26" spans="1:52" ht="15" thickBot="1">
      <c r="A26" s="140">
        <v>17</v>
      </c>
      <c r="B26" s="141" t="s">
        <v>1</v>
      </c>
      <c r="C26" s="199"/>
      <c r="D26" s="200"/>
      <c r="E26" s="9">
        <v>17</v>
      </c>
      <c r="F26" s="86" t="s">
        <v>4</v>
      </c>
      <c r="G26" s="76">
        <v>77</v>
      </c>
      <c r="H26" s="76"/>
      <c r="I26" s="36">
        <v>17</v>
      </c>
      <c r="J26" s="75" t="s">
        <v>3</v>
      </c>
      <c r="K26" s="75"/>
      <c r="L26" s="75"/>
      <c r="M26" s="9">
        <v>17</v>
      </c>
      <c r="N26" s="76" t="s">
        <v>1</v>
      </c>
      <c r="O26" s="185"/>
      <c r="P26" s="186"/>
      <c r="Q26" s="9">
        <v>17</v>
      </c>
      <c r="R26" s="86" t="s">
        <v>5</v>
      </c>
      <c r="S26" s="76">
        <v>14</v>
      </c>
      <c r="T26" s="76">
        <v>3</v>
      </c>
      <c r="U26" s="9">
        <v>17</v>
      </c>
      <c r="V26" s="76" t="s">
        <v>2</v>
      </c>
      <c r="W26" s="153"/>
      <c r="X26" s="154"/>
      <c r="Y26" s="9">
        <v>17</v>
      </c>
      <c r="Z26" s="86" t="s">
        <v>2</v>
      </c>
      <c r="AA26" s="187" t="s">
        <v>78</v>
      </c>
      <c r="AB26" s="188"/>
      <c r="AC26" s="185">
        <v>17</v>
      </c>
      <c r="AD26" s="152" t="s">
        <v>4</v>
      </c>
      <c r="AE26" s="185"/>
      <c r="AF26" s="186">
        <v>16</v>
      </c>
      <c r="AG26" s="36">
        <v>17</v>
      </c>
      <c r="AH26" s="75" t="s">
        <v>0</v>
      </c>
      <c r="AI26" s="92"/>
      <c r="AJ26" s="92"/>
      <c r="AK26" s="222">
        <v>17</v>
      </c>
      <c r="AL26" s="223" t="s">
        <v>1</v>
      </c>
      <c r="AM26" s="164"/>
      <c r="AN26" s="164"/>
      <c r="AO26" s="9">
        <v>17</v>
      </c>
      <c r="AP26" s="76" t="s">
        <v>4</v>
      </c>
      <c r="AQ26" s="9"/>
      <c r="AR26" s="86">
        <v>29</v>
      </c>
      <c r="AS26" s="36">
        <v>17</v>
      </c>
      <c r="AT26" s="92" t="s">
        <v>3</v>
      </c>
      <c r="AU26" s="36"/>
      <c r="AV26" s="75"/>
      <c r="AW26" s="9">
        <v>17</v>
      </c>
      <c r="AX26" s="86" t="s">
        <v>1</v>
      </c>
      <c r="AY26" s="76"/>
      <c r="AZ26" s="86"/>
    </row>
    <row r="27" spans="1:52" ht="16" customHeight="1">
      <c r="A27" s="140">
        <v>18</v>
      </c>
      <c r="B27" s="141" t="s">
        <v>1</v>
      </c>
      <c r="C27" s="199"/>
      <c r="D27" s="200"/>
      <c r="E27" s="9">
        <v>18</v>
      </c>
      <c r="F27" s="86" t="s">
        <v>5</v>
      </c>
      <c r="G27" s="76">
        <v>84</v>
      </c>
      <c r="H27" s="76">
        <v>42</v>
      </c>
      <c r="I27" s="146">
        <v>18</v>
      </c>
      <c r="J27" s="147" t="s">
        <v>2</v>
      </c>
      <c r="K27" s="197"/>
      <c r="L27" s="198"/>
      <c r="M27" s="9">
        <v>18</v>
      </c>
      <c r="N27" s="76" t="s">
        <v>1</v>
      </c>
      <c r="O27" s="9">
        <v>250</v>
      </c>
      <c r="P27" s="86"/>
      <c r="Q27" s="36">
        <v>18</v>
      </c>
      <c r="R27" s="75" t="s">
        <v>0</v>
      </c>
      <c r="S27" s="92"/>
      <c r="T27" s="92"/>
      <c r="U27" s="9">
        <v>18</v>
      </c>
      <c r="V27" s="76" t="s">
        <v>1</v>
      </c>
      <c r="W27" s="153"/>
      <c r="X27" s="154"/>
      <c r="Y27" s="9">
        <v>18</v>
      </c>
      <c r="Z27" s="86" t="s">
        <v>1</v>
      </c>
      <c r="AA27" s="152"/>
      <c r="AB27" s="154"/>
      <c r="AC27" s="185">
        <v>18</v>
      </c>
      <c r="AD27" s="152" t="s">
        <v>5</v>
      </c>
      <c r="AE27" s="185"/>
      <c r="AF27" s="186"/>
      <c r="AG27" s="36">
        <v>18</v>
      </c>
      <c r="AH27" s="75" t="s">
        <v>3</v>
      </c>
      <c r="AI27" s="92"/>
      <c r="AJ27" s="92"/>
      <c r="AK27" s="222">
        <v>18</v>
      </c>
      <c r="AL27" s="223" t="s">
        <v>1</v>
      </c>
      <c r="AM27" s="164"/>
      <c r="AN27" s="164"/>
      <c r="AO27" s="9">
        <v>18</v>
      </c>
      <c r="AP27" s="76" t="s">
        <v>5</v>
      </c>
      <c r="AQ27" s="9"/>
      <c r="AR27" s="86"/>
      <c r="AS27" s="153">
        <v>18</v>
      </c>
      <c r="AT27" s="152" t="s">
        <v>2</v>
      </c>
      <c r="AU27" s="153"/>
      <c r="AV27" s="154"/>
      <c r="AW27" s="9">
        <v>18</v>
      </c>
      <c r="AX27" s="86" t="s">
        <v>4</v>
      </c>
      <c r="AY27" s="76"/>
      <c r="AZ27" s="86">
        <v>38</v>
      </c>
    </row>
    <row r="28" spans="1:52">
      <c r="A28" s="140">
        <v>19</v>
      </c>
      <c r="B28" s="141" t="s">
        <v>4</v>
      </c>
      <c r="C28" s="199"/>
      <c r="D28" s="200"/>
      <c r="E28" s="36">
        <v>19</v>
      </c>
      <c r="F28" s="92" t="s">
        <v>0</v>
      </c>
      <c r="G28" s="108"/>
      <c r="H28" s="92"/>
      <c r="I28" s="9">
        <v>19</v>
      </c>
      <c r="J28" s="86" t="s">
        <v>1</v>
      </c>
      <c r="K28" s="180"/>
      <c r="L28" s="181"/>
      <c r="M28" s="9">
        <v>19</v>
      </c>
      <c r="N28" s="76" t="s">
        <v>4</v>
      </c>
      <c r="O28" s="103"/>
      <c r="P28" s="86"/>
      <c r="Q28" s="36">
        <v>19</v>
      </c>
      <c r="R28" s="75" t="s">
        <v>3</v>
      </c>
      <c r="S28" s="92"/>
      <c r="T28" s="92"/>
      <c r="U28" s="9">
        <v>19</v>
      </c>
      <c r="V28" s="76" t="s">
        <v>1</v>
      </c>
      <c r="W28" s="153"/>
      <c r="X28" s="154"/>
      <c r="Y28" s="9">
        <v>19</v>
      </c>
      <c r="Z28" s="86" t="s">
        <v>1</v>
      </c>
      <c r="AA28" s="152"/>
      <c r="AB28" s="154"/>
      <c r="AC28" s="36">
        <v>19</v>
      </c>
      <c r="AD28" s="92" t="s">
        <v>0</v>
      </c>
      <c r="AE28" s="108"/>
      <c r="AF28" s="92"/>
      <c r="AG28" s="153">
        <v>19</v>
      </c>
      <c r="AH28" s="154" t="s">
        <v>2</v>
      </c>
      <c r="AI28" s="152"/>
      <c r="AJ28" s="152"/>
      <c r="AK28" s="222">
        <v>19</v>
      </c>
      <c r="AL28" s="223" t="s">
        <v>4</v>
      </c>
      <c r="AM28" s="164"/>
      <c r="AN28" s="164"/>
      <c r="AO28" s="36">
        <v>19</v>
      </c>
      <c r="AP28" s="92" t="s">
        <v>0</v>
      </c>
      <c r="AQ28" s="36"/>
      <c r="AR28" s="75"/>
      <c r="AS28" s="153">
        <v>19</v>
      </c>
      <c r="AT28" s="152" t="s">
        <v>1</v>
      </c>
      <c r="AU28" s="153"/>
      <c r="AV28" s="154"/>
      <c r="AW28" s="9">
        <v>19</v>
      </c>
      <c r="AX28" s="86" t="s">
        <v>5</v>
      </c>
      <c r="AY28" s="76"/>
      <c r="AZ28" s="86"/>
    </row>
    <row r="29" spans="1:52" ht="15" thickBot="1">
      <c r="A29" s="140">
        <v>20</v>
      </c>
      <c r="B29" s="141" t="s">
        <v>5</v>
      </c>
      <c r="C29" s="142"/>
      <c r="D29" s="142">
        <v>38</v>
      </c>
      <c r="E29" s="36">
        <v>20</v>
      </c>
      <c r="F29" s="92" t="s">
        <v>3</v>
      </c>
      <c r="G29" s="108"/>
      <c r="H29" s="92"/>
      <c r="I29" s="9">
        <v>20</v>
      </c>
      <c r="J29" s="86" t="s">
        <v>1</v>
      </c>
      <c r="K29" s="76">
        <v>168</v>
      </c>
      <c r="L29" s="86"/>
      <c r="M29" s="9">
        <v>20</v>
      </c>
      <c r="N29" s="76" t="s">
        <v>5</v>
      </c>
      <c r="O29" s="103"/>
      <c r="P29" s="86">
        <v>51</v>
      </c>
      <c r="Q29" s="9">
        <v>20</v>
      </c>
      <c r="R29" s="86" t="s">
        <v>2</v>
      </c>
      <c r="S29" s="152"/>
      <c r="T29" s="152"/>
      <c r="U29" s="9">
        <v>20</v>
      </c>
      <c r="V29" s="76" t="s">
        <v>4</v>
      </c>
      <c r="W29" s="9">
        <v>77</v>
      </c>
      <c r="X29" s="76"/>
      <c r="Y29" s="9">
        <v>20</v>
      </c>
      <c r="Z29" s="86" t="s">
        <v>4</v>
      </c>
      <c r="AA29" s="152"/>
      <c r="AB29" s="154"/>
      <c r="AC29" s="36">
        <v>20</v>
      </c>
      <c r="AD29" s="92" t="s">
        <v>3</v>
      </c>
      <c r="AE29" s="108"/>
      <c r="AF29" s="92"/>
      <c r="AG29" s="153">
        <v>20</v>
      </c>
      <c r="AH29" s="154" t="s">
        <v>1</v>
      </c>
      <c r="AI29" s="164"/>
      <c r="AJ29" s="152"/>
      <c r="AK29" s="224">
        <v>20</v>
      </c>
      <c r="AL29" s="225" t="s">
        <v>5</v>
      </c>
      <c r="AM29" s="164"/>
      <c r="AN29" s="164">
        <v>25</v>
      </c>
      <c r="AO29" s="36">
        <v>20</v>
      </c>
      <c r="AP29" s="92" t="s">
        <v>3</v>
      </c>
      <c r="AQ29" s="36"/>
      <c r="AR29" s="75"/>
      <c r="AS29" s="153">
        <v>20</v>
      </c>
      <c r="AT29" s="152" t="s">
        <v>1</v>
      </c>
      <c r="AU29" s="153"/>
      <c r="AV29" s="154"/>
      <c r="AW29" s="36">
        <v>20</v>
      </c>
      <c r="AX29" s="75" t="s">
        <v>0</v>
      </c>
      <c r="AY29" s="92"/>
      <c r="AZ29" s="75"/>
    </row>
    <row r="30" spans="1:52">
      <c r="A30" s="36">
        <v>21</v>
      </c>
      <c r="B30" s="75" t="s">
        <v>0</v>
      </c>
      <c r="C30" s="92"/>
      <c r="D30" s="92"/>
      <c r="E30" s="9">
        <v>21</v>
      </c>
      <c r="F30" s="76" t="s">
        <v>2</v>
      </c>
      <c r="G30" s="178"/>
      <c r="H30" s="179"/>
      <c r="I30" s="9">
        <v>21</v>
      </c>
      <c r="J30" s="86" t="s">
        <v>4</v>
      </c>
      <c r="K30" s="76">
        <v>175</v>
      </c>
      <c r="L30" s="76"/>
      <c r="M30" s="36">
        <v>21</v>
      </c>
      <c r="N30" s="92" t="s">
        <v>0</v>
      </c>
      <c r="O30" s="111"/>
      <c r="P30" s="75"/>
      <c r="Q30" s="9">
        <v>21</v>
      </c>
      <c r="R30" s="86" t="s">
        <v>1</v>
      </c>
      <c r="S30" s="159"/>
      <c r="T30" s="152"/>
      <c r="U30" s="9">
        <v>21</v>
      </c>
      <c r="V30" s="76" t="s">
        <v>5</v>
      </c>
      <c r="W30" s="9">
        <v>84</v>
      </c>
      <c r="X30" s="86">
        <v>8</v>
      </c>
      <c r="Y30" s="9">
        <v>21</v>
      </c>
      <c r="Z30" s="86" t="s">
        <v>5</v>
      </c>
      <c r="AA30" s="152"/>
      <c r="AB30" s="154">
        <v>12</v>
      </c>
      <c r="AC30" s="15">
        <v>21</v>
      </c>
      <c r="AD30" s="16" t="s">
        <v>2</v>
      </c>
      <c r="AE30" s="114"/>
      <c r="AF30" s="16"/>
      <c r="AG30" s="153">
        <v>21</v>
      </c>
      <c r="AH30" s="154" t="s">
        <v>1</v>
      </c>
      <c r="AI30" s="164"/>
      <c r="AJ30" s="154"/>
      <c r="AK30" s="36">
        <v>21</v>
      </c>
      <c r="AL30" s="75" t="s">
        <v>0</v>
      </c>
      <c r="AM30" s="92"/>
      <c r="AN30" s="92"/>
      <c r="AO30" s="153">
        <v>21</v>
      </c>
      <c r="AP30" s="154" t="s">
        <v>2</v>
      </c>
      <c r="AQ30" s="153"/>
      <c r="AR30" s="154"/>
      <c r="AS30" s="153">
        <v>21</v>
      </c>
      <c r="AT30" s="152" t="s">
        <v>4</v>
      </c>
      <c r="AU30" s="153"/>
      <c r="AV30" s="154">
        <v>34</v>
      </c>
      <c r="AW30" s="36">
        <v>21</v>
      </c>
      <c r="AX30" s="75" t="s">
        <v>3</v>
      </c>
      <c r="AY30" s="92"/>
      <c r="AZ30" s="75"/>
    </row>
    <row r="31" spans="1:52" ht="15" thickBot="1">
      <c r="A31" s="36">
        <v>22</v>
      </c>
      <c r="B31" s="75" t="s">
        <v>3</v>
      </c>
      <c r="C31" s="92"/>
      <c r="D31" s="92"/>
      <c r="E31" s="9">
        <v>22</v>
      </c>
      <c r="F31" s="76" t="s">
        <v>1</v>
      </c>
      <c r="G31" s="183"/>
      <c r="H31" s="184"/>
      <c r="I31" s="9">
        <v>22</v>
      </c>
      <c r="J31" s="86" t="s">
        <v>5</v>
      </c>
      <c r="K31" s="76">
        <v>182</v>
      </c>
      <c r="L31" s="76">
        <v>47</v>
      </c>
      <c r="M31" s="36">
        <v>22</v>
      </c>
      <c r="N31" s="92" t="s">
        <v>3</v>
      </c>
      <c r="O31" s="111"/>
      <c r="P31" s="75"/>
      <c r="Q31" s="9">
        <v>22</v>
      </c>
      <c r="R31" s="86" t="s">
        <v>1</v>
      </c>
      <c r="S31" s="152"/>
      <c r="T31" s="161"/>
      <c r="U31" s="36">
        <v>22</v>
      </c>
      <c r="V31" s="92" t="s">
        <v>0</v>
      </c>
      <c r="W31" s="108"/>
      <c r="X31" s="75"/>
      <c r="Y31" s="36">
        <v>22</v>
      </c>
      <c r="Z31" s="75" t="s">
        <v>0</v>
      </c>
      <c r="AA31" s="92"/>
      <c r="AB31" s="75"/>
      <c r="AC31" s="153">
        <v>22</v>
      </c>
      <c r="AD31" s="152" t="s">
        <v>1</v>
      </c>
      <c r="AE31" s="171"/>
      <c r="AF31" s="154"/>
      <c r="AG31" s="9">
        <v>22</v>
      </c>
      <c r="AH31" s="86" t="s">
        <v>4</v>
      </c>
      <c r="AI31" s="76"/>
      <c r="AJ31" s="86"/>
      <c r="AK31" s="36">
        <v>22</v>
      </c>
      <c r="AL31" s="75" t="s">
        <v>3</v>
      </c>
      <c r="AM31" s="92"/>
      <c r="AN31" s="92"/>
      <c r="AO31" s="153">
        <v>22</v>
      </c>
      <c r="AP31" s="152" t="s">
        <v>1</v>
      </c>
      <c r="AQ31" s="153"/>
      <c r="AR31" s="154"/>
      <c r="AS31" s="153">
        <v>22</v>
      </c>
      <c r="AT31" s="152" t="s">
        <v>5</v>
      </c>
      <c r="AU31" s="153"/>
      <c r="AV31" s="154"/>
      <c r="AW31" s="9">
        <v>22</v>
      </c>
      <c r="AX31" s="86" t="s">
        <v>2</v>
      </c>
      <c r="AY31" s="76"/>
      <c r="AZ31" s="86"/>
    </row>
    <row r="32" spans="1:52">
      <c r="A32" s="9">
        <v>23</v>
      </c>
      <c r="B32" s="86" t="s">
        <v>2</v>
      </c>
      <c r="C32" s="178"/>
      <c r="D32" s="179"/>
      <c r="E32" s="9">
        <v>23</v>
      </c>
      <c r="F32" s="76" t="s">
        <v>1</v>
      </c>
      <c r="G32" s="76">
        <v>91</v>
      </c>
      <c r="H32" s="86"/>
      <c r="I32" s="36">
        <v>23</v>
      </c>
      <c r="J32" s="75" t="s">
        <v>0</v>
      </c>
      <c r="K32" s="75"/>
      <c r="L32" s="92"/>
      <c r="M32" s="9">
        <v>23</v>
      </c>
      <c r="N32" s="76" t="s">
        <v>2</v>
      </c>
      <c r="O32" s="110"/>
      <c r="P32" s="86"/>
      <c r="Q32" s="9">
        <v>23</v>
      </c>
      <c r="R32" s="86" t="s">
        <v>4</v>
      </c>
      <c r="S32" s="76">
        <v>21</v>
      </c>
      <c r="T32" s="76"/>
      <c r="U32" s="36">
        <v>23</v>
      </c>
      <c r="V32" s="92" t="s">
        <v>3</v>
      </c>
      <c r="W32" s="108"/>
      <c r="X32" s="75"/>
      <c r="Y32" s="36">
        <v>23</v>
      </c>
      <c r="Z32" s="75" t="s">
        <v>3</v>
      </c>
      <c r="AA32" s="92"/>
      <c r="AB32" s="75"/>
      <c r="AC32" s="153">
        <v>23</v>
      </c>
      <c r="AD32" s="152" t="s">
        <v>1</v>
      </c>
      <c r="AE32" s="171"/>
      <c r="AF32" s="166"/>
      <c r="AG32" s="9">
        <v>23</v>
      </c>
      <c r="AH32" s="86" t="s">
        <v>5</v>
      </c>
      <c r="AI32" s="76"/>
      <c r="AJ32" s="86">
        <v>21</v>
      </c>
      <c r="AK32" s="153">
        <v>23</v>
      </c>
      <c r="AL32" s="154" t="s">
        <v>2</v>
      </c>
      <c r="AM32" s="152"/>
      <c r="AN32" s="152"/>
      <c r="AO32" s="153">
        <v>23</v>
      </c>
      <c r="AP32" s="152" t="s">
        <v>1</v>
      </c>
      <c r="AQ32" s="153"/>
      <c r="AR32" s="173"/>
      <c r="AS32" s="36">
        <v>23</v>
      </c>
      <c r="AT32" s="92" t="s">
        <v>0</v>
      </c>
      <c r="AU32" s="36"/>
      <c r="AV32" s="75"/>
      <c r="AW32" s="9">
        <v>23</v>
      </c>
      <c r="AX32" s="86" t="s">
        <v>1</v>
      </c>
      <c r="AY32" s="76"/>
      <c r="AZ32" s="86"/>
    </row>
    <row r="33" spans="1:52" ht="15" thickBot="1">
      <c r="A33" s="9">
        <v>24</v>
      </c>
      <c r="B33" s="86" t="s">
        <v>1</v>
      </c>
      <c r="C33" s="183"/>
      <c r="D33" s="184"/>
      <c r="E33" s="9">
        <v>24</v>
      </c>
      <c r="F33" s="76" t="s">
        <v>4</v>
      </c>
      <c r="G33" s="76">
        <v>98</v>
      </c>
      <c r="H33" s="78"/>
      <c r="I33" s="36">
        <v>24</v>
      </c>
      <c r="J33" s="75" t="s">
        <v>3</v>
      </c>
      <c r="K33" s="75"/>
      <c r="L33" s="38"/>
      <c r="M33" s="9">
        <v>24</v>
      </c>
      <c r="N33" s="76" t="s">
        <v>1</v>
      </c>
      <c r="O33" s="109"/>
      <c r="P33" s="86"/>
      <c r="Q33" s="9">
        <v>24</v>
      </c>
      <c r="R33" s="86" t="s">
        <v>5</v>
      </c>
      <c r="S33" s="76">
        <v>28</v>
      </c>
      <c r="T33" s="76">
        <v>4</v>
      </c>
      <c r="U33" s="9">
        <v>24</v>
      </c>
      <c r="V33" s="76" t="s">
        <v>2</v>
      </c>
      <c r="W33" s="158"/>
      <c r="X33" s="154"/>
      <c r="Y33" s="9">
        <v>24</v>
      </c>
      <c r="Z33" s="86" t="s">
        <v>2</v>
      </c>
      <c r="AA33" s="152"/>
      <c r="AB33" s="154"/>
      <c r="AC33" s="153">
        <v>24</v>
      </c>
      <c r="AD33" s="152" t="s">
        <v>4</v>
      </c>
      <c r="AE33" s="158"/>
      <c r="AF33" s="154">
        <v>17</v>
      </c>
      <c r="AG33" s="36">
        <v>24</v>
      </c>
      <c r="AH33" s="75" t="s">
        <v>0</v>
      </c>
      <c r="AI33" s="92"/>
      <c r="AJ33" s="92"/>
      <c r="AK33" s="153">
        <v>24</v>
      </c>
      <c r="AL33" s="154" t="s">
        <v>1</v>
      </c>
      <c r="AM33" s="152"/>
      <c r="AN33" s="164"/>
      <c r="AO33" s="153">
        <v>24</v>
      </c>
      <c r="AP33" s="154" t="s">
        <v>4</v>
      </c>
      <c r="AQ33" s="153"/>
      <c r="AR33" s="173">
        <v>30</v>
      </c>
      <c r="AS33" s="36">
        <v>24</v>
      </c>
      <c r="AT33" s="92" t="s">
        <v>3</v>
      </c>
      <c r="AU33" s="36"/>
      <c r="AV33" s="75"/>
      <c r="AW33" s="9">
        <v>24</v>
      </c>
      <c r="AX33" s="86" t="s">
        <v>1</v>
      </c>
      <c r="AY33" s="76"/>
      <c r="AZ33" s="86"/>
    </row>
    <row r="34" spans="1:52">
      <c r="A34" s="9">
        <v>25</v>
      </c>
      <c r="B34" s="86" t="s">
        <v>1</v>
      </c>
      <c r="C34" s="76">
        <v>7</v>
      </c>
      <c r="D34" s="102"/>
      <c r="E34" s="9">
        <v>25</v>
      </c>
      <c r="F34" s="76" t="s">
        <v>5</v>
      </c>
      <c r="G34" s="76">
        <v>105</v>
      </c>
      <c r="H34" s="76">
        <v>43</v>
      </c>
      <c r="I34" s="9">
        <v>25</v>
      </c>
      <c r="J34" s="86" t="s">
        <v>2</v>
      </c>
      <c r="K34" s="178"/>
      <c r="L34" s="179"/>
      <c r="M34" s="15">
        <v>25</v>
      </c>
      <c r="N34" s="16" t="s">
        <v>1</v>
      </c>
      <c r="O34" s="114"/>
      <c r="P34" s="84"/>
      <c r="Q34" s="36">
        <v>25</v>
      </c>
      <c r="R34" s="75" t="s">
        <v>0</v>
      </c>
      <c r="S34" s="92"/>
      <c r="T34" s="92"/>
      <c r="U34" s="9">
        <v>25</v>
      </c>
      <c r="V34" s="76" t="s">
        <v>1</v>
      </c>
      <c r="W34" s="158"/>
      <c r="X34" s="154"/>
      <c r="Y34" s="9">
        <v>25</v>
      </c>
      <c r="Z34" s="86" t="s">
        <v>1</v>
      </c>
      <c r="AA34" s="164"/>
      <c r="AB34" s="154"/>
      <c r="AC34" s="153">
        <v>25</v>
      </c>
      <c r="AD34" s="152" t="s">
        <v>5</v>
      </c>
      <c r="AE34" s="158"/>
      <c r="AF34" s="154"/>
      <c r="AG34" s="36">
        <v>25</v>
      </c>
      <c r="AH34" s="75" t="s">
        <v>3</v>
      </c>
      <c r="AI34" s="92"/>
      <c r="AJ34" s="75"/>
      <c r="AK34" s="153">
        <v>25</v>
      </c>
      <c r="AL34" s="154" t="s">
        <v>1</v>
      </c>
      <c r="AM34" s="152"/>
      <c r="AN34" s="164"/>
      <c r="AO34" s="153">
        <v>25</v>
      </c>
      <c r="AP34" s="152" t="s">
        <v>5</v>
      </c>
      <c r="AQ34" s="153"/>
      <c r="AR34" s="175"/>
      <c r="AS34" s="153">
        <v>25</v>
      </c>
      <c r="AT34" s="152" t="s">
        <v>2</v>
      </c>
      <c r="AU34" s="153"/>
      <c r="AV34" s="154"/>
      <c r="AW34" s="9">
        <v>25</v>
      </c>
      <c r="AX34" s="86" t="s">
        <v>4</v>
      </c>
      <c r="AY34" s="76"/>
      <c r="AZ34" s="37">
        <v>39</v>
      </c>
    </row>
    <row r="35" spans="1:52">
      <c r="A35" s="9">
        <v>26</v>
      </c>
      <c r="B35" s="86" t="s">
        <v>4</v>
      </c>
      <c r="C35" s="76">
        <v>14</v>
      </c>
      <c r="D35" s="8"/>
      <c r="E35" s="36">
        <v>26</v>
      </c>
      <c r="F35" s="92" t="s">
        <v>0</v>
      </c>
      <c r="G35" s="111"/>
      <c r="H35" s="92"/>
      <c r="I35" s="9">
        <v>26</v>
      </c>
      <c r="J35" s="86" t="s">
        <v>1</v>
      </c>
      <c r="K35" s="180"/>
      <c r="L35" s="181"/>
      <c r="M35" s="9">
        <v>26</v>
      </c>
      <c r="N35" s="76" t="s">
        <v>4</v>
      </c>
      <c r="O35" s="110"/>
      <c r="P35" s="37"/>
      <c r="Q35" s="36">
        <v>26</v>
      </c>
      <c r="R35" s="75" t="s">
        <v>3</v>
      </c>
      <c r="S35" s="92"/>
      <c r="T35" s="92"/>
      <c r="U35" s="146">
        <v>26</v>
      </c>
      <c r="V35" s="151" t="s">
        <v>1</v>
      </c>
      <c r="W35" s="195"/>
      <c r="X35" s="196"/>
      <c r="Y35" s="9">
        <v>26</v>
      </c>
      <c r="Z35" s="86" t="s">
        <v>1</v>
      </c>
      <c r="AA35" s="164"/>
      <c r="AB35" s="166"/>
      <c r="AC35" s="36">
        <v>26</v>
      </c>
      <c r="AD35" s="92" t="s">
        <v>0</v>
      </c>
      <c r="AE35" s="108"/>
      <c r="AF35" s="92"/>
      <c r="AG35" s="153">
        <v>26</v>
      </c>
      <c r="AH35" s="154" t="s">
        <v>2</v>
      </c>
      <c r="AI35" s="152"/>
      <c r="AJ35" s="152"/>
      <c r="AK35" s="9">
        <v>26</v>
      </c>
      <c r="AL35" s="86" t="s">
        <v>4</v>
      </c>
      <c r="AM35" s="76"/>
      <c r="AN35" s="7"/>
      <c r="AO35" s="36">
        <v>26</v>
      </c>
      <c r="AP35" s="92" t="s">
        <v>0</v>
      </c>
      <c r="AQ35" s="36"/>
      <c r="AR35" s="75"/>
      <c r="AS35" s="153">
        <v>26</v>
      </c>
      <c r="AT35" s="152" t="s">
        <v>1</v>
      </c>
      <c r="AU35" s="174"/>
      <c r="AV35" s="154"/>
      <c r="AW35" s="9">
        <v>26</v>
      </c>
      <c r="AX35" s="86" t="s">
        <v>5</v>
      </c>
      <c r="AY35" s="76"/>
      <c r="AZ35" s="12"/>
    </row>
    <row r="36" spans="1:52" ht="15" thickBot="1">
      <c r="A36" s="9">
        <v>27</v>
      </c>
      <c r="B36" s="86" t="s">
        <v>5</v>
      </c>
      <c r="C36" s="76">
        <v>21</v>
      </c>
      <c r="D36" s="76">
        <v>39</v>
      </c>
      <c r="E36" s="36">
        <v>27</v>
      </c>
      <c r="F36" s="92" t="s">
        <v>3</v>
      </c>
      <c r="G36" s="111"/>
      <c r="H36" s="38"/>
      <c r="I36" s="9">
        <v>27</v>
      </c>
      <c r="J36" s="86" t="s">
        <v>1</v>
      </c>
      <c r="K36" s="76">
        <v>189</v>
      </c>
      <c r="L36" s="86"/>
      <c r="M36" s="9">
        <v>27</v>
      </c>
      <c r="N36" s="76" t="s">
        <v>5</v>
      </c>
      <c r="O36" s="109"/>
      <c r="P36" s="37">
        <v>52</v>
      </c>
      <c r="Q36" s="9">
        <v>27</v>
      </c>
      <c r="R36" s="86" t="s">
        <v>2</v>
      </c>
      <c r="S36" s="152"/>
      <c r="T36" s="152"/>
      <c r="U36" s="9">
        <v>27</v>
      </c>
      <c r="V36" s="76" t="s">
        <v>4</v>
      </c>
      <c r="W36" s="109">
        <v>91</v>
      </c>
      <c r="X36" s="86"/>
      <c r="Y36" s="9">
        <v>27</v>
      </c>
      <c r="Z36" s="86" t="s">
        <v>4</v>
      </c>
      <c r="AA36" s="164"/>
      <c r="AB36" s="167"/>
      <c r="AC36" s="36">
        <v>27</v>
      </c>
      <c r="AD36" s="92" t="s">
        <v>3</v>
      </c>
      <c r="AE36" s="108"/>
      <c r="AF36" s="92"/>
      <c r="AG36" s="153">
        <v>27</v>
      </c>
      <c r="AH36" s="154" t="s">
        <v>1</v>
      </c>
      <c r="AI36" s="164"/>
      <c r="AJ36" s="154"/>
      <c r="AK36" s="9">
        <v>27</v>
      </c>
      <c r="AL36" s="86" t="s">
        <v>5</v>
      </c>
      <c r="AM36" s="76"/>
      <c r="AN36" s="76">
        <v>26</v>
      </c>
      <c r="AO36" s="36">
        <v>27</v>
      </c>
      <c r="AP36" s="75" t="s">
        <v>3</v>
      </c>
      <c r="AQ36" s="36"/>
      <c r="AR36" s="75"/>
      <c r="AS36" s="153">
        <v>27</v>
      </c>
      <c r="AT36" s="152" t="s">
        <v>1</v>
      </c>
      <c r="AU36" s="174"/>
      <c r="AV36" s="154"/>
      <c r="AW36" s="36">
        <v>27</v>
      </c>
      <c r="AX36" s="75" t="s">
        <v>0</v>
      </c>
      <c r="AY36" s="92"/>
      <c r="AZ36" s="75"/>
    </row>
    <row r="37" spans="1:52">
      <c r="A37" s="124">
        <v>28</v>
      </c>
      <c r="B37" s="125" t="s">
        <v>0</v>
      </c>
      <c r="C37" s="126"/>
      <c r="D37" s="126"/>
      <c r="E37" s="9">
        <v>28</v>
      </c>
      <c r="F37" s="76" t="s">
        <v>2</v>
      </c>
      <c r="G37" s="178"/>
      <c r="H37" s="179"/>
      <c r="I37" s="9">
        <v>28</v>
      </c>
      <c r="J37" s="86" t="s">
        <v>4</v>
      </c>
      <c r="K37" s="76">
        <v>194</v>
      </c>
      <c r="L37" s="37"/>
      <c r="M37" s="36">
        <v>28</v>
      </c>
      <c r="N37" s="92" t="s">
        <v>0</v>
      </c>
      <c r="O37" s="108"/>
      <c r="P37" s="75"/>
      <c r="Q37" s="9">
        <v>28</v>
      </c>
      <c r="R37" s="86" t="s">
        <v>1</v>
      </c>
      <c r="S37" s="157"/>
      <c r="T37" s="152"/>
      <c r="U37" s="9">
        <v>28</v>
      </c>
      <c r="V37" s="76" t="s">
        <v>5</v>
      </c>
      <c r="W37" s="109">
        <v>98</v>
      </c>
      <c r="X37" s="231" t="s">
        <v>82</v>
      </c>
      <c r="Y37" s="9">
        <v>28</v>
      </c>
      <c r="Z37" s="86" t="s">
        <v>5</v>
      </c>
      <c r="AA37" s="151"/>
      <c r="AB37" s="230">
        <v>13</v>
      </c>
      <c r="AC37" s="153">
        <v>28</v>
      </c>
      <c r="AD37" s="152" t="s">
        <v>2</v>
      </c>
      <c r="AE37" s="158"/>
      <c r="AF37" s="152"/>
      <c r="AG37" s="153">
        <v>28</v>
      </c>
      <c r="AH37" s="154" t="s">
        <v>1</v>
      </c>
      <c r="AI37" s="164"/>
      <c r="AJ37" s="173"/>
      <c r="AK37" s="36">
        <v>28</v>
      </c>
      <c r="AL37" s="75" t="s">
        <v>0</v>
      </c>
      <c r="AM37" s="92"/>
      <c r="AN37" s="92"/>
      <c r="AO37" s="153">
        <v>28</v>
      </c>
      <c r="AP37" s="152" t="s">
        <v>2</v>
      </c>
      <c r="AQ37" s="153"/>
      <c r="AR37" s="154"/>
      <c r="AS37" s="153">
        <v>28</v>
      </c>
      <c r="AT37" s="152" t="s">
        <v>4</v>
      </c>
      <c r="AU37" s="174"/>
      <c r="AV37" s="173">
        <v>35</v>
      </c>
      <c r="AW37" s="36">
        <v>28</v>
      </c>
      <c r="AX37" s="85" t="s">
        <v>3</v>
      </c>
      <c r="AY37" s="92"/>
      <c r="AZ37" s="75"/>
    </row>
    <row r="38" spans="1:52" ht="15" thickBot="1">
      <c r="A38" s="124">
        <v>29</v>
      </c>
      <c r="B38" s="125" t="s">
        <v>3</v>
      </c>
      <c r="C38" s="126"/>
      <c r="D38" s="126"/>
      <c r="E38" s="9">
        <v>29</v>
      </c>
      <c r="F38" s="76" t="s">
        <v>1</v>
      </c>
      <c r="G38" s="183"/>
      <c r="H38" s="184"/>
      <c r="I38" s="9">
        <v>29</v>
      </c>
      <c r="J38" s="86" t="s">
        <v>5</v>
      </c>
      <c r="K38" s="76">
        <v>201</v>
      </c>
      <c r="L38" s="76">
        <v>48</v>
      </c>
      <c r="M38" s="36">
        <v>29</v>
      </c>
      <c r="N38" s="92" t="s">
        <v>3</v>
      </c>
      <c r="O38" s="108"/>
      <c r="P38" s="75"/>
      <c r="Q38" s="9">
        <v>29</v>
      </c>
      <c r="R38" s="86" t="s">
        <v>1</v>
      </c>
      <c r="S38" s="152"/>
      <c r="T38" s="160"/>
      <c r="U38" s="9"/>
      <c r="V38" s="76"/>
      <c r="W38" s="9"/>
      <c r="X38" s="1"/>
      <c r="Y38" s="36">
        <v>29</v>
      </c>
      <c r="Z38" s="75" t="s">
        <v>0</v>
      </c>
      <c r="AA38" s="79"/>
      <c r="AB38" s="75"/>
      <c r="AC38" s="153">
        <v>29</v>
      </c>
      <c r="AD38" s="152" t="s">
        <v>1</v>
      </c>
      <c r="AE38" s="172"/>
      <c r="AF38" s="154"/>
      <c r="AG38" s="15">
        <v>29</v>
      </c>
      <c r="AH38" s="17" t="s">
        <v>4</v>
      </c>
      <c r="AI38" s="62"/>
      <c r="AJ38" s="135"/>
      <c r="AK38" s="36">
        <v>29</v>
      </c>
      <c r="AL38" s="75" t="s">
        <v>3</v>
      </c>
      <c r="AM38" s="92"/>
      <c r="AN38" s="92"/>
      <c r="AO38" s="153">
        <v>29</v>
      </c>
      <c r="AP38" s="152" t="s">
        <v>1</v>
      </c>
      <c r="AQ38" s="153"/>
      <c r="AR38" s="154"/>
      <c r="AS38" s="153">
        <v>29</v>
      </c>
      <c r="AT38" s="152" t="s">
        <v>5</v>
      </c>
      <c r="AU38" s="174"/>
      <c r="AV38" s="175"/>
      <c r="AW38" s="9">
        <v>29</v>
      </c>
      <c r="AX38" s="86" t="s">
        <v>2</v>
      </c>
      <c r="AY38" s="76"/>
      <c r="AZ38" s="86"/>
    </row>
    <row r="39" spans="1:52">
      <c r="A39" s="9">
        <v>30</v>
      </c>
      <c r="B39" s="86" t="s">
        <v>2</v>
      </c>
      <c r="C39" s="178"/>
      <c r="D39" s="179"/>
      <c r="E39" s="9">
        <v>30</v>
      </c>
      <c r="F39" s="76" t="s">
        <v>1</v>
      </c>
      <c r="G39" s="76">
        <v>112</v>
      </c>
      <c r="H39" s="86"/>
      <c r="I39" s="36">
        <v>30</v>
      </c>
      <c r="J39" s="75" t="s">
        <v>0</v>
      </c>
      <c r="K39" s="92"/>
      <c r="L39" s="75"/>
      <c r="M39" s="9">
        <v>30</v>
      </c>
      <c r="N39" s="76" t="s">
        <v>2</v>
      </c>
      <c r="O39" s="109"/>
      <c r="P39" s="86"/>
      <c r="Q39" s="9">
        <v>30</v>
      </c>
      <c r="R39" s="86" t="s">
        <v>4</v>
      </c>
      <c r="S39" s="76">
        <v>35</v>
      </c>
      <c r="T39" s="76"/>
      <c r="U39" s="45"/>
      <c r="V39" s="76"/>
      <c r="W39" s="45"/>
      <c r="X39" s="18"/>
      <c r="Y39" s="36">
        <v>30</v>
      </c>
      <c r="Z39" s="75" t="s">
        <v>3</v>
      </c>
      <c r="AA39" s="79"/>
      <c r="AB39" s="75"/>
      <c r="AC39" s="153">
        <v>30</v>
      </c>
      <c r="AD39" s="152" t="s">
        <v>1</v>
      </c>
      <c r="AE39" s="172"/>
      <c r="AF39" s="152"/>
      <c r="AG39" s="153">
        <v>30</v>
      </c>
      <c r="AH39" s="154" t="s">
        <v>5</v>
      </c>
      <c r="AI39" s="152"/>
      <c r="AJ39" s="154">
        <v>22</v>
      </c>
      <c r="AK39" s="153">
        <v>30</v>
      </c>
      <c r="AL39" s="154" t="s">
        <v>2</v>
      </c>
      <c r="AM39" s="152"/>
      <c r="AN39" s="152"/>
      <c r="AO39" s="153">
        <v>30</v>
      </c>
      <c r="AP39" s="154" t="s">
        <v>1</v>
      </c>
      <c r="AQ39" s="153"/>
      <c r="AR39" s="154"/>
      <c r="AS39" s="36">
        <v>30</v>
      </c>
      <c r="AT39" s="75" t="s">
        <v>0</v>
      </c>
      <c r="AU39" s="129"/>
      <c r="AV39" s="75"/>
      <c r="AW39" s="9">
        <v>30</v>
      </c>
      <c r="AX39" s="86" t="s">
        <v>1</v>
      </c>
      <c r="AY39" s="76"/>
      <c r="AZ39" s="86"/>
    </row>
    <row r="40" spans="1:52" ht="15" thickBot="1">
      <c r="A40" s="10"/>
      <c r="B40" s="47"/>
      <c r="C40" s="11"/>
      <c r="D40" s="11"/>
      <c r="E40" s="10">
        <v>31</v>
      </c>
      <c r="F40" s="11" t="s">
        <v>4</v>
      </c>
      <c r="G40" s="76">
        <v>119</v>
      </c>
      <c r="H40" s="11">
        <v>44</v>
      </c>
      <c r="I40" s="10"/>
      <c r="J40" s="13"/>
      <c r="K40" s="14"/>
      <c r="L40" s="13"/>
      <c r="M40" s="10">
        <v>31</v>
      </c>
      <c r="N40" s="11" t="s">
        <v>1</v>
      </c>
      <c r="O40" s="112"/>
      <c r="P40" s="13"/>
      <c r="Q40" s="10">
        <v>31</v>
      </c>
      <c r="R40" s="13" t="s">
        <v>5</v>
      </c>
      <c r="S40" s="11">
        <v>42</v>
      </c>
      <c r="T40" s="11">
        <v>5</v>
      </c>
      <c r="U40" s="46"/>
      <c r="V40" s="133"/>
      <c r="W40" s="46"/>
      <c r="X40" s="19"/>
      <c r="Y40" s="10">
        <v>31</v>
      </c>
      <c r="Z40" s="13" t="s">
        <v>2</v>
      </c>
      <c r="AA40" s="168"/>
      <c r="AB40" s="169"/>
      <c r="AC40" s="10"/>
      <c r="AD40" s="11"/>
      <c r="AE40" s="10"/>
      <c r="AF40" s="13"/>
      <c r="AG40" s="39">
        <v>31</v>
      </c>
      <c r="AH40" s="41" t="s">
        <v>0</v>
      </c>
      <c r="AI40" s="40"/>
      <c r="AJ40" s="41"/>
      <c r="AK40" s="10"/>
      <c r="AL40" s="13"/>
      <c r="AM40" s="11"/>
      <c r="AN40" s="11"/>
      <c r="AO40" s="176">
        <v>31</v>
      </c>
      <c r="AP40" s="177" t="s">
        <v>4</v>
      </c>
      <c r="AQ40" s="176"/>
      <c r="AR40" s="169">
        <v>31</v>
      </c>
      <c r="AS40" s="39">
        <v>31</v>
      </c>
      <c r="AT40" s="40" t="s">
        <v>3</v>
      </c>
      <c r="AU40" s="39"/>
      <c r="AV40" s="41"/>
      <c r="AW40" s="10"/>
      <c r="AX40" s="47"/>
      <c r="AY40" s="11"/>
      <c r="AZ40" s="13"/>
    </row>
    <row r="42" spans="1:52" ht="15.5">
      <c r="A42" s="123" t="s">
        <v>69</v>
      </c>
      <c r="B42" s="117"/>
      <c r="C42" s="4"/>
      <c r="D42" s="6"/>
      <c r="E42" s="6"/>
      <c r="F42" s="6"/>
      <c r="G42" s="6"/>
      <c r="H42" s="5"/>
      <c r="I42" s="6"/>
      <c r="J42" s="6"/>
      <c r="K42" s="6"/>
      <c r="L42" s="5"/>
      <c r="M42" s="5"/>
      <c r="N42" s="5"/>
      <c r="R42" s="1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1"/>
      <c r="AH42" s="4"/>
      <c r="AI42" s="2"/>
      <c r="AJ42" s="117"/>
      <c r="AK42" s="117"/>
      <c r="AM42" s="117"/>
      <c r="AN42" s="117"/>
      <c r="AO42" s="117"/>
      <c r="AP42" s="117"/>
      <c r="AQ42" s="98" t="s">
        <v>64</v>
      </c>
      <c r="AR42" s="4"/>
      <c r="AS42" s="117"/>
      <c r="AT42" s="117"/>
      <c r="AU42" s="117"/>
      <c r="AV42" s="4"/>
      <c r="AW42" s="117"/>
    </row>
    <row r="43" spans="1:52" ht="15" thickBot="1">
      <c r="A43" s="117"/>
      <c r="B43" s="117"/>
      <c r="C43" s="4"/>
      <c r="D43" s="6"/>
      <c r="E43" s="6"/>
      <c r="F43" s="6"/>
      <c r="G43" s="6"/>
      <c r="H43" s="5"/>
      <c r="I43" s="6"/>
      <c r="J43" s="6"/>
      <c r="K43" s="6"/>
      <c r="L43" s="5"/>
      <c r="M43" s="5"/>
      <c r="N43" s="5"/>
      <c r="O43" s="4"/>
      <c r="P43" s="117"/>
      <c r="Q43" s="117"/>
      <c r="R43" s="64"/>
      <c r="S43" s="64"/>
      <c r="T43" s="64"/>
      <c r="U43" s="64"/>
      <c r="V43" s="64"/>
      <c r="W43" s="64"/>
      <c r="X43" s="1"/>
      <c r="Y43" s="1"/>
      <c r="Z43" s="64"/>
      <c r="AA43" s="64"/>
      <c r="AB43" s="64"/>
      <c r="AC43" s="64"/>
      <c r="AD43" s="64"/>
      <c r="AE43" s="64"/>
      <c r="AF43" s="64"/>
      <c r="AG43" s="1"/>
      <c r="AH43" s="4"/>
      <c r="AI43" s="2"/>
      <c r="AJ43" s="117"/>
      <c r="AK43" s="117"/>
      <c r="AL43" s="5"/>
      <c r="AM43" s="117"/>
      <c r="AN43" s="117"/>
      <c r="AO43" s="1"/>
      <c r="AP43" s="117"/>
      <c r="AQ43" s="117"/>
      <c r="AR43" s="117"/>
      <c r="AS43" s="117"/>
      <c r="AT43" s="6"/>
      <c r="AU43" s="117"/>
      <c r="AV43" s="117"/>
      <c r="AW43" s="117"/>
      <c r="AX43" s="4"/>
      <c r="AY43" s="117"/>
      <c r="AZ43" s="1"/>
    </row>
    <row r="44" spans="1:52" ht="15" thickBot="1">
      <c r="A44" s="1"/>
      <c r="B44" s="106"/>
      <c r="C44" s="107"/>
      <c r="D44" s="1"/>
      <c r="E44" s="67" t="s">
        <v>67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11" t="s">
        <v>73</v>
      </c>
      <c r="W44" s="212"/>
      <c r="X44" s="67"/>
      <c r="Y44" s="68"/>
      <c r="Z44" s="67" t="s">
        <v>72</v>
      </c>
      <c r="AA44" s="68"/>
      <c r="AB44" s="68"/>
      <c r="AC44" s="68"/>
      <c r="AD44" s="68"/>
      <c r="AE44" s="91"/>
      <c r="AF44" s="91"/>
      <c r="AG44" s="91"/>
      <c r="AH44" s="91"/>
      <c r="AI44" s="91"/>
      <c r="AJ44" s="91"/>
      <c r="AK44" s="91"/>
      <c r="AL44" s="91"/>
      <c r="AM44" s="74"/>
      <c r="AN44" s="74"/>
      <c r="AO44" s="74"/>
      <c r="AP44" s="74"/>
      <c r="AQ44" s="74"/>
      <c r="AR44" s="78"/>
      <c r="AS44" s="78"/>
      <c r="AT44" s="87"/>
      <c r="AU44" s="78"/>
      <c r="AV44" s="7"/>
      <c r="AW44" s="7"/>
      <c r="AX44" s="88"/>
      <c r="AY44" s="7"/>
      <c r="AZ44" s="8"/>
    </row>
    <row r="45" spans="1:52" ht="15" thickBot="1">
      <c r="A45" s="1"/>
      <c r="B45" s="1"/>
      <c r="C45" s="1"/>
      <c r="D45" s="1"/>
      <c r="E45" s="6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68"/>
      <c r="Y45" s="91"/>
      <c r="Z45" s="68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74"/>
      <c r="AN45" s="74"/>
      <c r="AO45" s="74"/>
      <c r="AP45" s="74"/>
      <c r="AQ45" s="74"/>
      <c r="AR45" s="78"/>
      <c r="AS45" s="78"/>
      <c r="AT45" s="87"/>
      <c r="AU45" s="78"/>
      <c r="AV45" s="7"/>
      <c r="AW45" s="7"/>
      <c r="AX45" s="88"/>
      <c r="AY45" s="7"/>
      <c r="AZ45" s="8"/>
    </row>
    <row r="46" spans="1:52" ht="15" thickBot="1">
      <c r="A46" s="1"/>
      <c r="B46" s="150"/>
      <c r="C46" s="156"/>
      <c r="E46" s="69" t="s">
        <v>65</v>
      </c>
      <c r="L46" s="8"/>
      <c r="M46" s="8"/>
      <c r="N46" s="1"/>
      <c r="O46" s="1"/>
      <c r="P46" s="1"/>
      <c r="Q46" s="1"/>
      <c r="R46" s="1"/>
      <c r="S46" s="1"/>
      <c r="T46" s="1"/>
      <c r="U46" s="1"/>
      <c r="V46" s="213"/>
      <c r="W46" s="213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3"/>
      <c r="AN46" s="71"/>
      <c r="AO46" s="71"/>
      <c r="AP46" s="71"/>
      <c r="AQ46" s="71"/>
      <c r="AR46" s="78"/>
      <c r="AS46" s="78"/>
      <c r="AT46" s="89"/>
      <c r="AU46" s="78"/>
      <c r="AV46" s="7"/>
      <c r="AW46" s="7"/>
      <c r="AX46" s="7"/>
      <c r="AY46" s="7"/>
      <c r="AZ46" s="8"/>
    </row>
    <row r="47" spans="1:52" ht="15" thickBot="1">
      <c r="A47" s="1"/>
      <c r="E47" s="70"/>
      <c r="L47" s="1"/>
      <c r="M47" s="1"/>
      <c r="N47" s="1"/>
      <c r="O47" s="1"/>
      <c r="P47" s="1"/>
      <c r="Q47" s="1"/>
      <c r="R47" s="1"/>
      <c r="S47" s="1"/>
      <c r="T47" s="1"/>
      <c r="U47" s="1"/>
      <c r="V47" s="95"/>
      <c r="W47" s="138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3"/>
      <c r="AN47" s="70"/>
      <c r="AO47" s="72"/>
      <c r="AP47" s="72"/>
      <c r="AQ47" s="72"/>
      <c r="AR47" s="90"/>
      <c r="AS47" s="90"/>
      <c r="AT47" s="7"/>
      <c r="AU47" s="7"/>
      <c r="AV47" s="7"/>
      <c r="AW47" s="7"/>
      <c r="AX47" s="7"/>
      <c r="AY47" s="7"/>
      <c r="AZ47" s="8"/>
    </row>
    <row r="48" spans="1:52" ht="16.5" customHeight="1" thickBot="1">
      <c r="A48" s="8"/>
      <c r="B48" s="20"/>
      <c r="C48" s="21"/>
      <c r="E48" s="206" t="s">
        <v>63</v>
      </c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8"/>
      <c r="V48" s="207"/>
      <c r="W48" s="207"/>
      <c r="X48" s="69"/>
      <c r="Y48" s="70"/>
      <c r="Z48" s="69"/>
      <c r="AA48" s="70"/>
      <c r="AB48" s="70"/>
      <c r="AC48" s="70"/>
      <c r="AD48" s="94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2"/>
      <c r="AP48" s="72"/>
      <c r="AQ48" s="72"/>
      <c r="AR48" s="63"/>
      <c r="AS48" s="63"/>
      <c r="AT48" s="7"/>
      <c r="AU48" s="7"/>
      <c r="AV48" s="7"/>
      <c r="AW48" s="7"/>
      <c r="AX48" s="7"/>
      <c r="AY48" s="7"/>
      <c r="AZ48" s="8"/>
    </row>
    <row r="49" spans="1:52">
      <c r="A49" s="1"/>
      <c r="N49" s="1"/>
      <c r="O49" s="1"/>
      <c r="P49" s="1"/>
      <c r="Q49" s="1"/>
      <c r="R49" s="1"/>
      <c r="S49" s="1"/>
      <c r="T49" s="1"/>
      <c r="U49" s="1"/>
      <c r="V49" s="8"/>
      <c r="W49" s="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71"/>
      <c r="AM49" s="68"/>
      <c r="AN49" s="71"/>
      <c r="AO49" s="71"/>
      <c r="AP49" s="71"/>
      <c r="AQ49" s="71"/>
      <c r="AR49" s="117"/>
      <c r="AS49" s="117"/>
      <c r="AT49" s="117"/>
      <c r="AU49" s="117"/>
      <c r="AV49" s="117"/>
      <c r="AW49" s="117"/>
      <c r="AX49" s="117"/>
      <c r="AY49" s="117"/>
      <c r="AZ49" s="1"/>
    </row>
    <row r="50" spans="1:52">
      <c r="A50" s="1"/>
      <c r="C50" s="121"/>
      <c r="E50" s="122" t="s">
        <v>68</v>
      </c>
      <c r="N50" s="1"/>
      <c r="O50" s="1"/>
      <c r="P50" s="1"/>
      <c r="Q50" s="1"/>
      <c r="R50" s="1"/>
      <c r="S50" s="1"/>
      <c r="T50" s="1"/>
      <c r="U50" s="1"/>
      <c r="V50" s="208"/>
      <c r="W50" s="208"/>
      <c r="X50" s="73"/>
      <c r="Y50" s="70"/>
      <c r="Z50" s="73"/>
      <c r="AA50" s="68"/>
      <c r="AB50" s="70"/>
      <c r="AC50" s="68"/>
      <c r="AD50" s="68"/>
      <c r="AE50" s="70"/>
      <c r="AF50" s="70"/>
      <c r="AG50" s="70"/>
      <c r="AH50" s="70"/>
      <c r="AI50" s="70"/>
      <c r="AJ50" s="70"/>
      <c r="AK50" s="70"/>
      <c r="AL50" s="70"/>
      <c r="AM50" s="68"/>
      <c r="AN50" s="68"/>
      <c r="AO50" s="68"/>
      <c r="AP50" s="68"/>
      <c r="AQ50" s="68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C51" s="23"/>
      <c r="F51" s="122"/>
      <c r="V51" s="63"/>
      <c r="W51" s="63"/>
      <c r="X51" s="72"/>
      <c r="Y51" s="72"/>
      <c r="AB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</row>
    <row r="52" spans="1:52">
      <c r="V52" s="81"/>
      <c r="W52" s="1"/>
      <c r="X52" s="67"/>
    </row>
    <row r="56" spans="1:52">
      <c r="C56" s="23"/>
      <c r="F56" s="122"/>
    </row>
  </sheetData>
  <mergeCells count="29">
    <mergeCell ref="A1:Q5"/>
    <mergeCell ref="E48:T48"/>
    <mergeCell ref="V48:W48"/>
    <mergeCell ref="V50:W50"/>
    <mergeCell ref="A6:AZ6"/>
    <mergeCell ref="A7:AZ7"/>
    <mergeCell ref="AO9:AR9"/>
    <mergeCell ref="AS9:AV9"/>
    <mergeCell ref="AW9:AZ9"/>
    <mergeCell ref="V44:W44"/>
    <mergeCell ref="V46:W46"/>
    <mergeCell ref="U9:X9"/>
    <mergeCell ref="Y9:AB9"/>
    <mergeCell ref="AC9:AF9"/>
    <mergeCell ref="AG9:AJ9"/>
    <mergeCell ref="AK9:AN9"/>
    <mergeCell ref="K27:L27"/>
    <mergeCell ref="C25:D28"/>
    <mergeCell ref="O25:P25"/>
    <mergeCell ref="M9:P9"/>
    <mergeCell ref="Q9:T9"/>
    <mergeCell ref="A9:D9"/>
    <mergeCell ref="E9:H9"/>
    <mergeCell ref="I9:L9"/>
    <mergeCell ref="AA26:AB26"/>
    <mergeCell ref="AY12:AZ12"/>
    <mergeCell ref="S17:T18"/>
    <mergeCell ref="S22:T23"/>
    <mergeCell ref="W35:X35"/>
  </mergeCells>
  <printOptions horizontalCentered="1" verticalCentered="1"/>
  <pageMargins left="0" right="0" top="0" bottom="0" header="0" footer="0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5F08-319C-4529-AD64-BBFAC1CF71A8}">
  <dimension ref="A1:H68"/>
  <sheetViews>
    <sheetView zoomScale="70" zoomScaleNormal="70" workbookViewId="0">
      <selection activeCell="F71" sqref="F71"/>
    </sheetView>
  </sheetViews>
  <sheetFormatPr baseColWidth="10" defaultRowHeight="14.5"/>
  <cols>
    <col min="1" max="1" width="53.453125" customWidth="1"/>
    <col min="2" max="2" width="72.453125" customWidth="1"/>
    <col min="3" max="3" width="10.26953125" customWidth="1"/>
  </cols>
  <sheetData>
    <row r="1" spans="1:8">
      <c r="A1" s="214" t="s">
        <v>20</v>
      </c>
      <c r="B1" s="215"/>
      <c r="C1" s="216"/>
    </row>
    <row r="2" spans="1:8">
      <c r="A2" s="22"/>
      <c r="B2" s="23"/>
      <c r="C2" s="24"/>
    </row>
    <row r="3" spans="1:8">
      <c r="A3" s="120" t="s">
        <v>21</v>
      </c>
      <c r="B3" s="118">
        <v>0</v>
      </c>
      <c r="C3" s="24"/>
    </row>
    <row r="4" spans="1:8">
      <c r="A4" s="25"/>
      <c r="B4" s="23"/>
      <c r="C4" s="24"/>
    </row>
    <row r="5" spans="1:8">
      <c r="A5" s="25"/>
      <c r="B5" s="23"/>
      <c r="C5" s="24"/>
    </row>
    <row r="6" spans="1:8">
      <c r="A6" s="25"/>
      <c r="B6" s="23"/>
      <c r="C6" s="24"/>
    </row>
    <row r="7" spans="1:8">
      <c r="A7" s="25"/>
      <c r="B7" s="23"/>
      <c r="C7" s="24"/>
    </row>
    <row r="8" spans="1:8">
      <c r="A8" s="26" t="s">
        <v>22</v>
      </c>
      <c r="B8" s="27">
        <f>INT(B3/35)</f>
        <v>0</v>
      </c>
      <c r="C8" s="24"/>
    </row>
    <row r="9" spans="1:8">
      <c r="A9" s="28" t="s">
        <v>23</v>
      </c>
      <c r="B9" s="27">
        <f>INT(B3/"35")*35</f>
        <v>0</v>
      </c>
      <c r="C9" s="24"/>
    </row>
    <row r="10" spans="1:8">
      <c r="A10" s="26" t="s">
        <v>24</v>
      </c>
      <c r="B10" s="27">
        <f>B3-((INT(B3/"35")*35))</f>
        <v>0</v>
      </c>
      <c r="C10" s="24"/>
    </row>
    <row r="11" spans="1:8">
      <c r="A11" s="26" t="s">
        <v>25</v>
      </c>
      <c r="B11" s="27">
        <f>INT(B10/7)</f>
        <v>0</v>
      </c>
      <c r="C11" s="24"/>
    </row>
    <row r="12" spans="1:8">
      <c r="A12" s="26" t="s">
        <v>26</v>
      </c>
      <c r="B12" s="27">
        <f>B11*7</f>
        <v>0</v>
      </c>
      <c r="C12" s="24"/>
      <c r="H12" s="119"/>
    </row>
    <row r="13" spans="1:8">
      <c r="A13" s="26" t="s">
        <v>27</v>
      </c>
      <c r="B13" s="27">
        <f>B10-(B11*7)</f>
        <v>0</v>
      </c>
      <c r="C13" s="24"/>
    </row>
    <row r="14" spans="1:8">
      <c r="A14" s="26"/>
      <c r="B14" s="27"/>
      <c r="C14" s="24"/>
    </row>
    <row r="15" spans="1:8">
      <c r="A15" s="26" t="s">
        <v>28</v>
      </c>
      <c r="B15" s="27">
        <f>B3-B9-B12-B13</f>
        <v>0</v>
      </c>
      <c r="C15" s="24"/>
    </row>
    <row r="16" spans="1:8">
      <c r="A16" s="218" t="s">
        <v>62</v>
      </c>
      <c r="B16" s="219"/>
      <c r="C16" s="24"/>
    </row>
    <row r="17" spans="1:3" ht="25">
      <c r="A17" s="26" t="s">
        <v>29</v>
      </c>
      <c r="B17" s="29" t="str">
        <f>INT(B3/"35")       &amp;      " semaines " &amp; B11&amp;         " jour(s) "&amp;B13&amp;" heure(s) "</f>
        <v xml:space="preserve">0 semaines 0 jour(s) 0 heure(s) </v>
      </c>
      <c r="C17" s="24"/>
    </row>
    <row r="18" spans="1:3" ht="19.5" customHeight="1">
      <c r="A18" s="30"/>
      <c r="B18" s="50" t="str">
        <f>INT(B3/"7")       &amp;      " Jours  "&amp;B13&amp;" heure(s) "</f>
        <v xml:space="preserve">0 Jours  0 heure(s) </v>
      </c>
      <c r="C18" s="31"/>
    </row>
    <row r="19" spans="1:3">
      <c r="A19" s="32" t="s">
        <v>30</v>
      </c>
    </row>
    <row r="20" spans="1:3">
      <c r="A20" s="32" t="s">
        <v>31</v>
      </c>
    </row>
    <row r="21" spans="1:3" ht="19.5" customHeight="1"/>
    <row r="22" spans="1:3" ht="18.5" hidden="1">
      <c r="A22" s="217" t="s">
        <v>55</v>
      </c>
      <c r="B22" s="217"/>
      <c r="C22" s="217"/>
    </row>
    <row r="23" spans="1:3" hidden="1"/>
    <row r="24" spans="1:3" hidden="1">
      <c r="B24" t="s">
        <v>32</v>
      </c>
      <c r="C24" s="48">
        <v>100</v>
      </c>
    </row>
    <row r="25" spans="1:3" hidden="1">
      <c r="B25" s="33" t="s">
        <v>33</v>
      </c>
      <c r="C25" s="48">
        <v>212</v>
      </c>
    </row>
    <row r="26" spans="1:3" hidden="1">
      <c r="B26" t="s">
        <v>34</v>
      </c>
      <c r="C26" s="34">
        <f>SUM(C24:C25)</f>
        <v>312</v>
      </c>
    </row>
    <row r="27" spans="1:3" hidden="1"/>
    <row r="28" spans="1:3" hidden="1">
      <c r="A28" t="s">
        <v>43</v>
      </c>
      <c r="B28" t="s">
        <v>35</v>
      </c>
      <c r="C28" s="49">
        <v>18</v>
      </c>
    </row>
    <row r="29" spans="1:3" hidden="1">
      <c r="B29" t="s">
        <v>36</v>
      </c>
      <c r="C29">
        <v>10</v>
      </c>
    </row>
    <row r="30" spans="1:3" hidden="1">
      <c r="B30" t="s">
        <v>34</v>
      </c>
      <c r="C30" s="34">
        <f>C26-C28-C29</f>
        <v>284</v>
      </c>
    </row>
    <row r="31" spans="1:3" hidden="1"/>
    <row r="32" spans="1:3" hidden="1"/>
    <row r="33" spans="1:4" hidden="1">
      <c r="B33" t="s">
        <v>41</v>
      </c>
      <c r="C33" t="s">
        <v>56</v>
      </c>
    </row>
    <row r="34" spans="1:4" hidden="1"/>
    <row r="35" spans="1:4" hidden="1">
      <c r="A35" s="59"/>
      <c r="B35" s="59" t="s">
        <v>57</v>
      </c>
      <c r="C35" s="59"/>
      <c r="D35" s="59"/>
    </row>
    <row r="36" spans="1:4" hidden="1">
      <c r="A36" t="s">
        <v>43</v>
      </c>
      <c r="B36" t="s">
        <v>37</v>
      </c>
      <c r="C36" t="s">
        <v>42</v>
      </c>
    </row>
    <row r="37" spans="1:4" hidden="1"/>
    <row r="38" spans="1:4" hidden="1">
      <c r="B38" t="s">
        <v>40</v>
      </c>
      <c r="C38">
        <v>0.5</v>
      </c>
    </row>
    <row r="39" spans="1:4" hidden="1">
      <c r="B39" t="s">
        <v>58</v>
      </c>
      <c r="C39">
        <v>0.5</v>
      </c>
    </row>
    <row r="40" spans="1:4" ht="18.5" hidden="1">
      <c r="B40" s="35" t="s">
        <v>38</v>
      </c>
      <c r="C40" s="35" t="s">
        <v>39</v>
      </c>
      <c r="D40" s="35"/>
    </row>
    <row r="41" spans="1:4" hidden="1"/>
    <row r="42" spans="1:4" hidden="1"/>
    <row r="43" spans="1:4" hidden="1"/>
    <row r="44" spans="1:4" hidden="1">
      <c r="B44" t="s">
        <v>52</v>
      </c>
      <c r="C44" s="54" t="s">
        <v>50</v>
      </c>
      <c r="D44" s="55" t="s">
        <v>51</v>
      </c>
    </row>
    <row r="45" spans="1:4" hidden="1">
      <c r="B45" t="s">
        <v>44</v>
      </c>
      <c r="C45" s="54"/>
      <c r="D45" s="55"/>
    </row>
    <row r="46" spans="1:4" hidden="1">
      <c r="B46" s="51" t="s">
        <v>46</v>
      </c>
      <c r="C46" s="54"/>
      <c r="D46" s="55"/>
    </row>
    <row r="47" spans="1:4" hidden="1">
      <c r="A47" t="s">
        <v>45</v>
      </c>
      <c r="B47" s="51" t="s">
        <v>47</v>
      </c>
      <c r="C47" s="54">
        <v>9</v>
      </c>
      <c r="D47" s="55"/>
    </row>
    <row r="48" spans="1:4" hidden="1">
      <c r="B48" s="51" t="s">
        <v>48</v>
      </c>
      <c r="C48" s="54"/>
      <c r="D48" s="55">
        <v>6</v>
      </c>
    </row>
    <row r="49" spans="1:5" hidden="1">
      <c r="B49" s="52" t="s">
        <v>49</v>
      </c>
      <c r="C49" s="54"/>
      <c r="D49" s="55"/>
    </row>
    <row r="50" spans="1:5" hidden="1">
      <c r="B50" s="52" t="s">
        <v>54</v>
      </c>
      <c r="C50" s="54">
        <v>3</v>
      </c>
      <c r="D50" s="55"/>
    </row>
    <row r="51" spans="1:5" hidden="1">
      <c r="B51" s="53" t="s">
        <v>53</v>
      </c>
      <c r="C51" s="54"/>
      <c r="D51" s="55"/>
    </row>
    <row r="52" spans="1:5" hidden="1">
      <c r="B52" s="53" t="s">
        <v>54</v>
      </c>
      <c r="C52" s="54">
        <v>1</v>
      </c>
      <c r="D52" s="55">
        <v>2</v>
      </c>
    </row>
    <row r="53" spans="1:5" hidden="1">
      <c r="C53" s="54"/>
      <c r="D53" s="55"/>
    </row>
    <row r="54" spans="1:5" hidden="1">
      <c r="A54" t="s">
        <v>59</v>
      </c>
      <c r="C54" s="54">
        <v>24</v>
      </c>
      <c r="D54" s="55"/>
    </row>
    <row r="55" spans="1:5" hidden="1">
      <c r="A55" t="s">
        <v>60</v>
      </c>
      <c r="C55" s="54"/>
      <c r="D55" s="55">
        <v>18.5</v>
      </c>
    </row>
    <row r="56" spans="1:5" hidden="1">
      <c r="C56" s="54"/>
      <c r="D56" s="55"/>
      <c r="E56" t="s">
        <v>61</v>
      </c>
    </row>
    <row r="57" spans="1:5" hidden="1">
      <c r="C57" s="54">
        <f>SUM(C46:C56)</f>
        <v>37</v>
      </c>
      <c r="D57" s="55">
        <f>SUM(D46:D56)</f>
        <v>26.5</v>
      </c>
      <c r="E57" s="56">
        <f>SUM(C57:D57)</f>
        <v>63.5</v>
      </c>
    </row>
    <row r="58" spans="1:5" hidden="1"/>
    <row r="59" spans="1:5" hidden="1"/>
    <row r="60" spans="1:5" hidden="1"/>
    <row r="61" spans="1:5" hidden="1"/>
    <row r="62" spans="1:5" hidden="1"/>
    <row r="63" spans="1:5" hidden="1"/>
    <row r="64" spans="1:5" hidden="1"/>
    <row r="65" hidden="1"/>
    <row r="66" hidden="1"/>
    <row r="67" hidden="1"/>
    <row r="68" hidden="1"/>
  </sheetData>
  <mergeCells count="3">
    <mergeCell ref="A1:C1"/>
    <mergeCell ref="A22:C22"/>
    <mergeCell ref="A16:B1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Calculateur</vt:lpstr>
      <vt:lpstr>Feuil1!Zone_d_impression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GUILLEN Marie-Therese</dc:creator>
  <cp:lastModifiedBy>Camille De Bovis</cp:lastModifiedBy>
  <cp:lastPrinted>2024-03-05T16:29:22Z</cp:lastPrinted>
  <dcterms:created xsi:type="dcterms:W3CDTF">2020-02-19T14:31:26Z</dcterms:created>
  <dcterms:modified xsi:type="dcterms:W3CDTF">2024-03-26T08:38:00Z</dcterms:modified>
</cp:coreProperties>
</file>